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carr\OneDrive\Desktop\Calculators\"/>
    </mc:Choice>
  </mc:AlternateContent>
  <xr:revisionPtr revIDLastSave="0" documentId="13_ncr:1_{1FBE96CD-6569-46BD-96BC-9F08DFB8FAB1}" xr6:coauthVersionLast="47" xr6:coauthVersionMax="47" xr10:uidLastSave="{00000000-0000-0000-0000-000000000000}"/>
  <bookViews>
    <workbookView xWindow="-110" yWindow="-110" windowWidth="38620" windowHeight="21100" xr2:uid="{B6D40C1E-8657-4977-8543-DCFF094729F4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1" l="1"/>
  <c r="G4" i="1" s="1"/>
  <c r="C5" i="1" s="1"/>
  <c r="B5" i="1"/>
  <c r="B6" i="1"/>
  <c r="B7" i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F5" i="1" l="1"/>
  <c r="E5" i="1" s="1"/>
  <c r="H4" i="1"/>
  <c r="I4" i="1"/>
  <c r="E4" i="1"/>
  <c r="I5" i="1" l="1"/>
  <c r="H5" i="1"/>
  <c r="G5" i="1"/>
  <c r="C6" i="1" s="1"/>
  <c r="F6" i="1" l="1"/>
  <c r="H6" i="1" l="1"/>
  <c r="I6" i="1"/>
  <c r="E6" i="1"/>
  <c r="G6" i="1"/>
  <c r="C7" i="1" s="1"/>
  <c r="F7" i="1" l="1"/>
  <c r="G7" i="1" s="1"/>
  <c r="C8" i="1" s="1"/>
  <c r="F8" i="1" l="1"/>
  <c r="G8" i="1" s="1"/>
  <c r="C9" i="1" s="1"/>
  <c r="E7" i="1"/>
  <c r="I7" i="1"/>
  <c r="H7" i="1"/>
  <c r="F9" i="1" l="1"/>
  <c r="G9" i="1" s="1"/>
  <c r="C10" i="1" s="1"/>
  <c r="F10" i="1" s="1"/>
  <c r="G10" i="1" s="1"/>
  <c r="C11" i="1" s="1"/>
  <c r="I8" i="1"/>
  <c r="H8" i="1"/>
  <c r="E8" i="1"/>
  <c r="H9" i="1" l="1"/>
  <c r="E9" i="1"/>
  <c r="I9" i="1"/>
  <c r="F11" i="1"/>
  <c r="I10" i="1"/>
  <c r="H10" i="1"/>
  <c r="E10" i="1"/>
  <c r="I11" i="1" l="1"/>
  <c r="H11" i="1"/>
  <c r="E11" i="1"/>
  <c r="G11" i="1"/>
  <c r="C12" i="1" s="1"/>
  <c r="F12" i="1" l="1"/>
  <c r="I12" i="1" l="1"/>
  <c r="H12" i="1"/>
  <c r="E12" i="1"/>
  <c r="G12" i="1"/>
  <c r="C13" i="1" s="1"/>
  <c r="F13" i="1" l="1"/>
  <c r="E13" i="1" l="1"/>
  <c r="H13" i="1"/>
  <c r="I13" i="1"/>
  <c r="G13" i="1"/>
  <c r="C14" i="1" s="1"/>
  <c r="F14" i="1" l="1"/>
  <c r="G14" i="1" s="1"/>
  <c r="C15" i="1" s="1"/>
  <c r="F15" i="1" l="1"/>
  <c r="I14" i="1"/>
  <c r="H14" i="1"/>
  <c r="E14" i="1"/>
  <c r="H15" i="1" l="1"/>
  <c r="E15" i="1"/>
  <c r="I15" i="1"/>
  <c r="G15" i="1"/>
  <c r="C16" i="1" s="1"/>
  <c r="F16" i="1" l="1"/>
  <c r="G16" i="1" s="1"/>
  <c r="C17" i="1" s="1"/>
  <c r="F17" i="1" l="1"/>
  <c r="I16" i="1"/>
  <c r="H16" i="1"/>
  <c r="E16" i="1"/>
  <c r="E17" i="1" l="1"/>
  <c r="I17" i="1"/>
  <c r="H17" i="1"/>
  <c r="G17" i="1"/>
  <c r="C18" i="1" s="1"/>
  <c r="F18" i="1" l="1"/>
  <c r="I18" i="1" l="1"/>
  <c r="H18" i="1"/>
  <c r="E18" i="1"/>
  <c r="G18" i="1"/>
  <c r="C19" i="1" s="1"/>
  <c r="F19" i="1" l="1"/>
  <c r="G19" i="1" s="1"/>
  <c r="C20" i="1" s="1"/>
  <c r="F20" i="1" l="1"/>
  <c r="E19" i="1"/>
  <c r="H19" i="1"/>
  <c r="I19" i="1"/>
  <c r="I20" i="1" l="1"/>
  <c r="H20" i="1"/>
  <c r="E20" i="1"/>
  <c r="G20" i="1"/>
  <c r="C21" i="1" s="1"/>
  <c r="F21" i="1" l="1"/>
  <c r="H21" i="1" l="1"/>
  <c r="I21" i="1"/>
  <c r="E21" i="1"/>
  <c r="G21" i="1"/>
  <c r="C22" i="1" s="1"/>
  <c r="F22" i="1" l="1"/>
  <c r="G22" i="1" s="1"/>
  <c r="C23" i="1" s="1"/>
  <c r="F23" i="1" l="1"/>
  <c r="I22" i="1"/>
  <c r="H22" i="1"/>
  <c r="E22" i="1"/>
  <c r="H23" i="1" l="1"/>
  <c r="I23" i="1"/>
  <c r="E23" i="1"/>
  <c r="G23" i="1"/>
  <c r="C24" i="1" s="1"/>
  <c r="F24" i="1" l="1"/>
  <c r="G24" i="1" s="1"/>
  <c r="C25" i="1" s="1"/>
  <c r="F25" i="1" l="1"/>
  <c r="I24" i="1"/>
  <c r="H24" i="1"/>
  <c r="E24" i="1"/>
  <c r="I25" i="1" l="1"/>
  <c r="E25" i="1"/>
  <c r="H25" i="1"/>
  <c r="G25" i="1"/>
  <c r="C26" i="1" s="1"/>
  <c r="F26" i="1" l="1"/>
  <c r="G26" i="1" s="1"/>
  <c r="C27" i="1" s="1"/>
  <c r="F27" i="1" l="1"/>
  <c r="I26" i="1"/>
  <c r="H26" i="1"/>
  <c r="E26" i="1"/>
  <c r="I27" i="1" l="1"/>
  <c r="E27" i="1"/>
  <c r="H27" i="1"/>
  <c r="G27" i="1"/>
  <c r="C28" i="1" s="1"/>
  <c r="F28" i="1" l="1"/>
  <c r="G28" i="1" s="1"/>
  <c r="C29" i="1" s="1"/>
  <c r="F29" i="1" l="1"/>
  <c r="I28" i="1"/>
  <c r="E28" i="1"/>
  <c r="H28" i="1"/>
  <c r="H29" i="1" l="1"/>
  <c r="E29" i="1"/>
  <c r="I29" i="1"/>
  <c r="G29" i="1"/>
  <c r="C30" i="1" s="1"/>
  <c r="F30" i="1" l="1"/>
  <c r="G30" i="1" s="1"/>
  <c r="C31" i="1" s="1"/>
  <c r="F31" i="1" l="1"/>
  <c r="I30" i="1"/>
  <c r="H30" i="1"/>
  <c r="E30" i="1"/>
  <c r="H31" i="1" l="1"/>
  <c r="I31" i="1"/>
  <c r="E31" i="1"/>
  <c r="G31" i="1"/>
  <c r="C32" i="1" s="1"/>
  <c r="F32" i="1" l="1"/>
  <c r="I32" i="1" l="1"/>
  <c r="H32" i="1"/>
  <c r="E32" i="1"/>
  <c r="G32" i="1"/>
  <c r="C33" i="1" s="1"/>
  <c r="F33" i="1" l="1"/>
  <c r="H33" i="1" l="1"/>
  <c r="I33" i="1"/>
  <c r="E33" i="1"/>
  <c r="G33" i="1"/>
</calcChain>
</file>

<file path=xl/sharedStrings.xml><?xml version="1.0" encoding="utf-8"?>
<sst xmlns="http://schemas.openxmlformats.org/spreadsheetml/2006/main" count="10" uniqueCount="9">
  <si>
    <t>Returns</t>
  </si>
  <si>
    <t>Year</t>
  </si>
  <si>
    <t>Starting balance</t>
  </si>
  <si>
    <t>Your contribution</t>
  </si>
  <si>
    <t>Investment returns</t>
  </si>
  <si>
    <t>End balance</t>
  </si>
  <si>
    <t>Your contributions</t>
  </si>
  <si>
    <t>Annual contribution</t>
  </si>
  <si>
    <t>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</si>
</sst>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Protection="1"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2" fillId="0" borderId="2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164" fontId="3" fillId="2" borderId="7" xfId="0" applyNumberFormat="1" applyFont="1" applyFill="1" applyBorder="1" applyAlignment="1" applyProtection="1">
      <alignment horizontal="center"/>
      <protection locked="0"/>
    </xf>
    <xf numFmtId="9" fontId="0" fillId="0" borderId="0" xfId="1" applyFont="1" applyBorder="1" applyAlignment="1" applyProtection="1">
      <alignment horizontal="center"/>
      <protection hidden="1"/>
    </xf>
    <xf numFmtId="9" fontId="0" fillId="0" borderId="5" xfId="1" applyFont="1" applyBorder="1" applyAlignment="1" applyProtection="1">
      <alignment horizontal="center"/>
      <protection hidden="1"/>
    </xf>
    <xf numFmtId="164" fontId="0" fillId="0" borderId="7" xfId="0" applyNumberFormat="1" applyBorder="1" applyAlignment="1" applyProtection="1">
      <alignment horizontal="center"/>
      <protection hidden="1"/>
    </xf>
    <xf numFmtId="9" fontId="0" fillId="0" borderId="7" xfId="1" applyFont="1" applyBorder="1" applyAlignment="1" applyProtection="1">
      <alignment horizontal="center"/>
      <protection hidden="1"/>
    </xf>
    <xf numFmtId="9" fontId="0" fillId="0" borderId="8" xfId="1" applyFont="1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9" fontId="3" fillId="2" borderId="0" xfId="0" applyNumberFormat="1" applyFont="1" applyFill="1" applyAlignment="1" applyProtection="1">
      <alignment horizontal="center" vertical="center"/>
      <protection locked="0"/>
    </xf>
    <xf numFmtId="164" fontId="3" fillId="2" borderId="0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Border="1" applyAlignment="1" applyProtection="1">
      <alignment horizontal="center"/>
      <protection hidden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sz="2000" b="1"/>
              <a:t>Investment</a:t>
            </a:r>
            <a:r>
              <a:rPr lang="en-NZ" sz="2000" b="1" baseline="0"/>
              <a:t> returns as a percentage of total contributions</a:t>
            </a:r>
          </a:p>
        </c:rich>
      </c:tx>
      <c:layout>
        <c:manualLayout>
          <c:xMode val="edge"/>
          <c:yMode val="edge"/>
          <c:x val="0.10721483272873841"/>
          <c:y val="0.17907227615965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1225375848575153E-2"/>
          <c:y val="0.13269695656974917"/>
          <c:w val="0.91691247179350466"/>
          <c:h val="0.70107127385775803"/>
        </c:manualLayout>
      </c:layout>
      <c:areaChart>
        <c:grouping val="standard"/>
        <c:varyColors val="0"/>
        <c:ser>
          <c:idx val="0"/>
          <c:order val="0"/>
          <c:tx>
            <c:v>Your contributions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cat>
            <c:numRef>
              <c:f>Sheet1!$A$4:$A$33</c:f>
              <c:numCache>
                <c:formatCode>General</c:formatCode>
                <c:ptCount val="30"/>
                <c:pt idx="0">
                  <c:v>1</c:v>
                </c:pt>
                <c:pt idx="4">
                  <c:v>5</c:v>
                </c:pt>
                <c:pt idx="9">
                  <c:v>10</c:v>
                </c:pt>
                <c:pt idx="14">
                  <c:v>15</c:v>
                </c:pt>
                <c:pt idx="19">
                  <c:v>20</c:v>
                </c:pt>
                <c:pt idx="24">
                  <c:v>25</c:v>
                </c:pt>
                <c:pt idx="29">
                  <c:v>30</c:v>
                </c:pt>
              </c:numCache>
            </c:numRef>
          </c:cat>
          <c:val>
            <c:numRef>
              <c:f>Sheet1!$E$4:$E$33</c:f>
              <c:numCache>
                <c:formatCode>"$"#,##0</c:formatCode>
                <c:ptCount val="30"/>
                <c:pt idx="0">
                  <c:v>21200</c:v>
                </c:pt>
                <c:pt idx="1">
                  <c:v>22472</c:v>
                </c:pt>
                <c:pt idx="2">
                  <c:v>23820.32</c:v>
                </c:pt>
                <c:pt idx="3">
                  <c:v>25249.539199999999</c:v>
                </c:pt>
                <c:pt idx="4">
                  <c:v>26764.511552</c:v>
                </c:pt>
                <c:pt idx="5">
                  <c:v>28370.382245120003</c:v>
                </c:pt>
                <c:pt idx="6">
                  <c:v>30072.605179827202</c:v>
                </c:pt>
                <c:pt idx="7">
                  <c:v>31876.961490616835</c:v>
                </c:pt>
                <c:pt idx="8">
                  <c:v>33789.579180053843</c:v>
                </c:pt>
                <c:pt idx="9">
                  <c:v>35816.953930857075</c:v>
                </c:pt>
                <c:pt idx="10">
                  <c:v>37965.971166708499</c:v>
                </c:pt>
                <c:pt idx="11">
                  <c:v>40243.929436711012</c:v>
                </c:pt>
                <c:pt idx="12">
                  <c:v>42658.565202913669</c:v>
                </c:pt>
                <c:pt idx="13">
                  <c:v>45218.079115088491</c:v>
                </c:pt>
                <c:pt idx="14">
                  <c:v>47931.163861993802</c:v>
                </c:pt>
                <c:pt idx="15">
                  <c:v>50807.033693713427</c:v>
                </c:pt>
                <c:pt idx="16">
                  <c:v>53855.455715336233</c:v>
                </c:pt>
                <c:pt idx="17">
                  <c:v>57086.783058256406</c:v>
                </c:pt>
                <c:pt idx="18">
                  <c:v>60511.990041751793</c:v>
                </c:pt>
                <c:pt idx="19">
                  <c:v>64142.709444256892</c:v>
                </c:pt>
                <c:pt idx="20">
                  <c:v>67991.272010912304</c:v>
                </c:pt>
                <c:pt idx="21">
                  <c:v>72070.74833156704</c:v>
                </c:pt>
                <c:pt idx="22">
                  <c:v>76394.993231461063</c:v>
                </c:pt>
                <c:pt idx="23">
                  <c:v>80978.692825348728</c:v>
                </c:pt>
                <c:pt idx="24">
                  <c:v>85837.414394869658</c:v>
                </c:pt>
                <c:pt idx="25">
                  <c:v>90987.659258561835</c:v>
                </c:pt>
                <c:pt idx="26">
                  <c:v>96446.918814075558</c:v>
                </c:pt>
                <c:pt idx="27">
                  <c:v>102233.73394292009</c:v>
                </c:pt>
                <c:pt idx="28">
                  <c:v>108367.75797949531</c:v>
                </c:pt>
                <c:pt idx="29">
                  <c:v>114869.82345826502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B1-4D09-9A5F-318F7A909828}"/>
            </c:ext>
          </c:extLst>
        </c:ser>
        <c:ser>
          <c:idx val="1"/>
          <c:order val="1"/>
          <c:tx>
            <c:v>Investment returns</c:v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cat>
            <c:numRef>
              <c:f>Sheet1!$A$4:$A$33</c:f>
              <c:numCache>
                <c:formatCode>General</c:formatCode>
                <c:ptCount val="30"/>
                <c:pt idx="0">
                  <c:v>1</c:v>
                </c:pt>
                <c:pt idx="4">
                  <c:v>5</c:v>
                </c:pt>
                <c:pt idx="9">
                  <c:v>10</c:v>
                </c:pt>
                <c:pt idx="14">
                  <c:v>15</c:v>
                </c:pt>
                <c:pt idx="19">
                  <c:v>20</c:v>
                </c:pt>
                <c:pt idx="24">
                  <c:v>25</c:v>
                </c:pt>
                <c:pt idx="29">
                  <c:v>30</c:v>
                </c:pt>
              </c:numCache>
            </c:numRef>
          </c:cat>
          <c:val>
            <c:numRef>
              <c:f>Sheet1!$F$4:$F$33</c:f>
              <c:numCache>
                <c:formatCode>"$"#,##0</c:formatCode>
                <c:ptCount val="30"/>
                <c:pt idx="0">
                  <c:v>1200</c:v>
                </c:pt>
                <c:pt idx="1">
                  <c:v>2472</c:v>
                </c:pt>
                <c:pt idx="2">
                  <c:v>3820.3199999999997</c:v>
                </c:pt>
                <c:pt idx="3">
                  <c:v>5249.5392000000002</c:v>
                </c:pt>
                <c:pt idx="4">
                  <c:v>6764.5115519999999</c:v>
                </c:pt>
                <c:pt idx="5">
                  <c:v>8370.3822451200012</c:v>
                </c:pt>
                <c:pt idx="6">
                  <c:v>10072.605179827202</c:v>
                </c:pt>
                <c:pt idx="7">
                  <c:v>11876.961490616834</c:v>
                </c:pt>
                <c:pt idx="8">
                  <c:v>13789.579180053843</c:v>
                </c:pt>
                <c:pt idx="9">
                  <c:v>15816.953930857075</c:v>
                </c:pt>
                <c:pt idx="10">
                  <c:v>17965.971166708499</c:v>
                </c:pt>
                <c:pt idx="11">
                  <c:v>20243.929436711009</c:v>
                </c:pt>
                <c:pt idx="12">
                  <c:v>22658.565202913669</c:v>
                </c:pt>
                <c:pt idx="13">
                  <c:v>25218.079115088487</c:v>
                </c:pt>
                <c:pt idx="14">
                  <c:v>27931.163861993798</c:v>
                </c:pt>
                <c:pt idx="15">
                  <c:v>30807.033693713427</c:v>
                </c:pt>
                <c:pt idx="16">
                  <c:v>33855.455715336233</c:v>
                </c:pt>
                <c:pt idx="17">
                  <c:v>37086.783058256406</c:v>
                </c:pt>
                <c:pt idx="18">
                  <c:v>40511.990041751793</c:v>
                </c:pt>
                <c:pt idx="19">
                  <c:v>44142.709444256892</c:v>
                </c:pt>
                <c:pt idx="20">
                  <c:v>47991.272010912304</c:v>
                </c:pt>
                <c:pt idx="21">
                  <c:v>52070.748331567047</c:v>
                </c:pt>
                <c:pt idx="22">
                  <c:v>56394.993231461071</c:v>
                </c:pt>
                <c:pt idx="23">
                  <c:v>60978.692825348728</c:v>
                </c:pt>
                <c:pt idx="24">
                  <c:v>65837.414394869658</c:v>
                </c:pt>
                <c:pt idx="25">
                  <c:v>70987.659258561835</c:v>
                </c:pt>
                <c:pt idx="26">
                  <c:v>76446.918814075558</c:v>
                </c:pt>
                <c:pt idx="27">
                  <c:v>82233.733942920095</c:v>
                </c:pt>
                <c:pt idx="28">
                  <c:v>88367.757979495305</c:v>
                </c:pt>
                <c:pt idx="29">
                  <c:v>94869.823458265018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B1-4D09-9A5F-318F7A909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57752"/>
        <c:axId val="451260704"/>
      </c:areaChart>
      <c:catAx>
        <c:axId val="4512577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260704"/>
        <c:crosses val="autoZero"/>
        <c:auto val="1"/>
        <c:lblAlgn val="ctr"/>
        <c:lblOffset val="100"/>
        <c:noMultiLvlLbl val="0"/>
      </c:catAx>
      <c:valAx>
        <c:axId val="45126070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Total contributions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crossAx val="451257752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yourmoneyblueprint.co.nz/contact" TargetMode="Externa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2</xdr:row>
      <xdr:rowOff>38100</xdr:rowOff>
    </xdr:from>
    <xdr:to>
      <xdr:col>22</xdr:col>
      <xdr:colOff>600075</xdr:colOff>
      <xdr:row>33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16E5D87-E4B7-4B86-AB62-D883E8D703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1</xdr:colOff>
      <xdr:row>4</xdr:row>
      <xdr:rowOff>28575</xdr:rowOff>
    </xdr:from>
    <xdr:to>
      <xdr:col>17</xdr:col>
      <xdr:colOff>504825</xdr:colOff>
      <xdr:row>7</xdr:row>
      <xdr:rowOff>57150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A9E8E2D-2CB7-4861-8C64-F78A87B6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658726" y="800100"/>
          <a:ext cx="1724024" cy="600075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0.15961</cdr:x>
      <cdr:y>0.62621</cdr:y>
    </cdr:from>
    <cdr:to>
      <cdr:x>0.21886</cdr:x>
      <cdr:y>0.68447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E672D9C-FFF9-4549-B92E-E86B9B382B4E}"/>
            </a:ext>
          </a:extLst>
        </cdr:cNvPr>
        <cdr:cNvSpPr txBox="1"/>
      </cdr:nvSpPr>
      <cdr:spPr>
        <a:xfrm xmlns:a="http://schemas.openxmlformats.org/drawingml/2006/main">
          <a:off x="1257299" y="3686175"/>
          <a:ext cx="466725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0.15478</cdr:x>
      <cdr:y>0.78803</cdr:y>
    </cdr:from>
    <cdr:to>
      <cdr:x>0.22733</cdr:x>
      <cdr:y>0.83495</cdr:y>
    </cdr:to>
    <cdr:sp macro="" textlink="Sheet1!$I$8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0E9D2FA9-683C-4548-8964-956DD4E8C39E}"/>
            </a:ext>
          </a:extLst>
        </cdr:cNvPr>
        <cdr:cNvSpPr txBox="1"/>
      </cdr:nvSpPr>
      <cdr:spPr>
        <a:xfrm xmlns:a="http://schemas.openxmlformats.org/drawingml/2006/main">
          <a:off x="1219200" y="4638674"/>
          <a:ext cx="57150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FC3C6F1-2A72-4965-9BAC-D866AC5F7163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25%</a:t>
          </a:fld>
          <a:endParaRPr lang="en-NZ" sz="1400" b="1"/>
        </a:p>
      </cdr:txBody>
    </cdr:sp>
  </cdr:relSizeAnchor>
  <cdr:relSizeAnchor xmlns:cdr="http://schemas.openxmlformats.org/drawingml/2006/chartDrawing">
    <cdr:from>
      <cdr:x>0.30472</cdr:x>
      <cdr:y>0.73948</cdr:y>
    </cdr:from>
    <cdr:to>
      <cdr:x>0.38573</cdr:x>
      <cdr:y>0.80259</cdr:y>
    </cdr:to>
    <cdr:sp macro="" textlink="Sheet1!$I$13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ECB880AD-B24E-462A-9B3C-ADF138121585}"/>
            </a:ext>
          </a:extLst>
        </cdr:cNvPr>
        <cdr:cNvSpPr txBox="1"/>
      </cdr:nvSpPr>
      <cdr:spPr>
        <a:xfrm xmlns:a="http://schemas.openxmlformats.org/drawingml/2006/main">
          <a:off x="2400300" y="4352925"/>
          <a:ext cx="6381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E65D8DB-1077-403E-8314-BFAE841BA8F4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44%</a:t>
          </a:fld>
          <a:endParaRPr lang="en-NZ" sz="1400" b="1"/>
        </a:p>
      </cdr:txBody>
    </cdr:sp>
  </cdr:relSizeAnchor>
  <cdr:relSizeAnchor xmlns:cdr="http://schemas.openxmlformats.org/drawingml/2006/chartDrawing">
    <cdr:from>
      <cdr:x>0.45224</cdr:x>
      <cdr:y>0.67799</cdr:y>
    </cdr:from>
    <cdr:to>
      <cdr:x>0.56106</cdr:x>
      <cdr:y>0.73625</cdr:y>
    </cdr:to>
    <cdr:sp macro="" textlink="Sheet1!$I$18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BF1942C9-89B8-4D30-B50B-15DF421C8880}"/>
            </a:ext>
          </a:extLst>
        </cdr:cNvPr>
        <cdr:cNvSpPr txBox="1"/>
      </cdr:nvSpPr>
      <cdr:spPr>
        <a:xfrm xmlns:a="http://schemas.openxmlformats.org/drawingml/2006/main">
          <a:off x="3562350" y="3990975"/>
          <a:ext cx="857250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4FB829-D6D6-49FF-9C82-1A67AAB880E5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58%</a:t>
          </a:fld>
          <a:endParaRPr lang="en-NZ" sz="1400" b="1"/>
        </a:p>
      </cdr:txBody>
    </cdr:sp>
  </cdr:relSizeAnchor>
  <cdr:relSizeAnchor xmlns:cdr="http://schemas.openxmlformats.org/drawingml/2006/chartDrawing">
    <cdr:from>
      <cdr:x>0.60459</cdr:x>
      <cdr:y>0.59061</cdr:y>
    </cdr:from>
    <cdr:to>
      <cdr:x>0.711</cdr:x>
      <cdr:y>0.6699</cdr:y>
    </cdr:to>
    <cdr:sp macro="" textlink="Sheet1!$I$23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C0A2EE77-5C02-4B96-8A7D-0CE2DC6B66D8}"/>
            </a:ext>
          </a:extLst>
        </cdr:cNvPr>
        <cdr:cNvSpPr txBox="1"/>
      </cdr:nvSpPr>
      <cdr:spPr>
        <a:xfrm xmlns:a="http://schemas.openxmlformats.org/drawingml/2006/main">
          <a:off x="4762500" y="3476625"/>
          <a:ext cx="83820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D03380-950F-4159-8AB4-505A40FA2C9B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69%</a:t>
          </a:fld>
          <a:endParaRPr lang="en-NZ" sz="1400" b="1"/>
        </a:p>
      </cdr:txBody>
    </cdr:sp>
  </cdr:relSizeAnchor>
  <cdr:relSizeAnchor xmlns:cdr="http://schemas.openxmlformats.org/drawingml/2006/chartDrawing">
    <cdr:from>
      <cdr:x>0.7896</cdr:x>
      <cdr:y>0.45307</cdr:y>
    </cdr:from>
    <cdr:to>
      <cdr:x>0.85852</cdr:x>
      <cdr:y>0.51294</cdr:y>
    </cdr:to>
    <cdr:sp macro="" textlink="Sheet1!$I$28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F2E9AC86-D45C-4393-A64A-9F6EFECE8EB4}"/>
            </a:ext>
          </a:extLst>
        </cdr:cNvPr>
        <cdr:cNvSpPr txBox="1"/>
      </cdr:nvSpPr>
      <cdr:spPr>
        <a:xfrm xmlns:a="http://schemas.openxmlformats.org/drawingml/2006/main">
          <a:off x="6219825" y="2667000"/>
          <a:ext cx="542925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A6D7649-F95F-4C2E-BA73-DD588EFB24F0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77%</a:t>
          </a:fld>
          <a:endParaRPr lang="en-NZ" sz="1400" b="1"/>
        </a:p>
      </cdr:txBody>
    </cdr:sp>
  </cdr:relSizeAnchor>
  <cdr:relSizeAnchor xmlns:cdr="http://schemas.openxmlformats.org/drawingml/2006/chartDrawing">
    <cdr:from>
      <cdr:x>0.92624</cdr:x>
      <cdr:y>0.29288</cdr:y>
    </cdr:from>
    <cdr:to>
      <cdr:x>1</cdr:x>
      <cdr:y>0.33172</cdr:y>
    </cdr:to>
    <cdr:sp macro="" textlink="Sheet1!$I$33">
      <cdr:nvSpPr>
        <cdr:cNvPr id="8" name="TextBox 7">
          <a:extLst xmlns:a="http://schemas.openxmlformats.org/drawingml/2006/main">
            <a:ext uri="{FF2B5EF4-FFF2-40B4-BE49-F238E27FC236}">
              <a16:creationId xmlns:a16="http://schemas.microsoft.com/office/drawing/2014/main" id="{848F95F8-1861-4EDB-A6B1-77EDF6E5CAEC}"/>
            </a:ext>
          </a:extLst>
        </cdr:cNvPr>
        <cdr:cNvSpPr txBox="1"/>
      </cdr:nvSpPr>
      <cdr:spPr>
        <a:xfrm xmlns:a="http://schemas.openxmlformats.org/drawingml/2006/main">
          <a:off x="7296150" y="1724025"/>
          <a:ext cx="581025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90D3828-54BA-48C6-BACF-505D2A577D2A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83%</a:t>
          </a:fld>
          <a:endParaRPr lang="en-NZ" sz="1400" b="1"/>
        </a:p>
      </cdr:txBody>
    </cdr:sp>
  </cdr:relSizeAnchor>
</c:userShape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A612-1788-409C-B382-995132C6FA6A}">
  <dimension ref="A1:I33"/>
  <sheetViews>
    <sheetView tabSelected="1" workbookViewId="0">
      <selection activeCell="F45" sqref="F45"/>
    </sheetView>
  </sheetViews>
  <sheetFormatPr defaultRowHeight="14.5" x14ac:dyDescent="0.35"/>
  <cols>
    <col min="3" max="3" width="15.26953125" bestFit="1" customWidth="1"/>
    <col min="4" max="4" width="16.54296875" bestFit="1" customWidth="1"/>
    <col min="5" max="5" width="18.26953125" bestFit="1" customWidth="1"/>
    <col min="6" max="6" width="19" bestFit="1" customWidth="1"/>
    <col min="7" max="7" width="11.54296875" bestFit="1" customWidth="1"/>
    <col min="8" max="8" width="17.7265625" bestFit="1" customWidth="1"/>
    <col min="9" max="9" width="18.26953125" bestFit="1" customWidth="1"/>
  </cols>
  <sheetData>
    <row r="1" spans="1:9" x14ac:dyDescent="0.35">
      <c r="B1" s="1" t="s">
        <v>0</v>
      </c>
      <c r="C1" s="14">
        <v>0.06</v>
      </c>
      <c r="D1" s="1"/>
      <c r="E1" s="1"/>
      <c r="F1" s="1"/>
      <c r="G1" s="1"/>
      <c r="H1" s="1"/>
      <c r="I1" s="1"/>
    </row>
    <row r="2" spans="1:9" ht="15" thickBot="1" x14ac:dyDescent="0.4">
      <c r="B2" s="1"/>
      <c r="C2" s="1"/>
      <c r="D2" s="1"/>
      <c r="E2" s="1"/>
      <c r="F2" s="1"/>
      <c r="G2" s="1"/>
      <c r="H2" s="1"/>
      <c r="I2" s="1"/>
    </row>
    <row r="3" spans="1:9" x14ac:dyDescent="0.35">
      <c r="A3" s="13" t="s">
        <v>8</v>
      </c>
      <c r="B3" s="2" t="s">
        <v>1</v>
      </c>
      <c r="C3" s="3" t="s">
        <v>2</v>
      </c>
      <c r="D3" s="3" t="s">
        <v>3</v>
      </c>
      <c r="E3" s="3" t="s">
        <v>7</v>
      </c>
      <c r="F3" s="3" t="s">
        <v>4</v>
      </c>
      <c r="G3" s="3" t="s">
        <v>5</v>
      </c>
      <c r="H3" s="3" t="s">
        <v>6</v>
      </c>
      <c r="I3" s="4" t="s">
        <v>4</v>
      </c>
    </row>
    <row r="4" spans="1:9" x14ac:dyDescent="0.35">
      <c r="A4" s="13">
        <v>1</v>
      </c>
      <c r="B4" s="5">
        <v>1</v>
      </c>
      <c r="C4" s="15">
        <v>0</v>
      </c>
      <c r="D4" s="15">
        <v>20000</v>
      </c>
      <c r="E4" s="16">
        <f t="shared" ref="E4:E33" si="0">D4+F4</f>
        <v>21200</v>
      </c>
      <c r="F4" s="16">
        <f>D4*C1</f>
        <v>1200</v>
      </c>
      <c r="G4" s="16">
        <f t="shared" ref="G4:G33" si="1">C4+D4+F4</f>
        <v>21200</v>
      </c>
      <c r="H4" s="8">
        <f t="shared" ref="H4:H33" si="2">D4/(D4+F4)</f>
        <v>0.94339622641509435</v>
      </c>
      <c r="I4" s="9">
        <f t="shared" ref="I4:I33" si="3">F4/(D4+F4)</f>
        <v>5.6603773584905662E-2</v>
      </c>
    </row>
    <row r="5" spans="1:9" x14ac:dyDescent="0.35">
      <c r="A5" s="13"/>
      <c r="B5" s="5">
        <f>B4+1</f>
        <v>2</v>
      </c>
      <c r="C5" s="16">
        <f>G4</f>
        <v>21200</v>
      </c>
      <c r="D5" s="15">
        <v>20000</v>
      </c>
      <c r="E5" s="16">
        <f t="shared" si="0"/>
        <v>22472</v>
      </c>
      <c r="F5" s="16">
        <f t="shared" ref="F5:F33" si="4">(C5+D5)*$C$1</f>
        <v>2472</v>
      </c>
      <c r="G5" s="16">
        <f t="shared" si="1"/>
        <v>43672</v>
      </c>
      <c r="H5" s="8">
        <f t="shared" si="2"/>
        <v>0.88999644001423994</v>
      </c>
      <c r="I5" s="9">
        <f t="shared" si="3"/>
        <v>0.11000355998576006</v>
      </c>
    </row>
    <row r="6" spans="1:9" x14ac:dyDescent="0.35">
      <c r="A6" s="13"/>
      <c r="B6" s="5">
        <f t="shared" ref="B6:B33" si="5">B5+1</f>
        <v>3</v>
      </c>
      <c r="C6" s="16">
        <f t="shared" ref="C6:C33" si="6">G5</f>
        <v>43672</v>
      </c>
      <c r="D6" s="15">
        <v>20000</v>
      </c>
      <c r="E6" s="16">
        <f t="shared" si="0"/>
        <v>23820.32</v>
      </c>
      <c r="F6" s="16">
        <f t="shared" si="4"/>
        <v>3820.3199999999997</v>
      </c>
      <c r="G6" s="16">
        <f t="shared" si="1"/>
        <v>67492.320000000007</v>
      </c>
      <c r="H6" s="8">
        <f t="shared" si="2"/>
        <v>0.83961928303230182</v>
      </c>
      <c r="I6" s="9">
        <f t="shared" si="3"/>
        <v>0.16038071696769815</v>
      </c>
    </row>
    <row r="7" spans="1:9" x14ac:dyDescent="0.35">
      <c r="A7" s="13"/>
      <c r="B7" s="5">
        <f t="shared" si="5"/>
        <v>4</v>
      </c>
      <c r="C7" s="16">
        <f t="shared" si="6"/>
        <v>67492.320000000007</v>
      </c>
      <c r="D7" s="15">
        <v>20000</v>
      </c>
      <c r="E7" s="16">
        <f t="shared" si="0"/>
        <v>25249.539199999999</v>
      </c>
      <c r="F7" s="16">
        <f t="shared" si="4"/>
        <v>5249.5392000000002</v>
      </c>
      <c r="G7" s="16">
        <f t="shared" si="1"/>
        <v>92741.859200000006</v>
      </c>
      <c r="H7" s="8">
        <f t="shared" si="2"/>
        <v>0.79209366323802066</v>
      </c>
      <c r="I7" s="9">
        <f t="shared" si="3"/>
        <v>0.20790633676197942</v>
      </c>
    </row>
    <row r="8" spans="1:9" x14ac:dyDescent="0.35">
      <c r="A8" s="13">
        <v>5</v>
      </c>
      <c r="B8" s="5">
        <f t="shared" si="5"/>
        <v>5</v>
      </c>
      <c r="C8" s="16">
        <f t="shared" si="6"/>
        <v>92741.859200000006</v>
      </c>
      <c r="D8" s="15">
        <v>20000</v>
      </c>
      <c r="E8" s="16">
        <f t="shared" si="0"/>
        <v>26764.511552</v>
      </c>
      <c r="F8" s="16">
        <f t="shared" si="4"/>
        <v>6764.5115519999999</v>
      </c>
      <c r="G8" s="16">
        <f t="shared" si="1"/>
        <v>119506.370752</v>
      </c>
      <c r="H8" s="8">
        <f t="shared" si="2"/>
        <v>0.74725817286605722</v>
      </c>
      <c r="I8" s="9">
        <f t="shared" si="3"/>
        <v>0.25274182713394283</v>
      </c>
    </row>
    <row r="9" spans="1:9" x14ac:dyDescent="0.35">
      <c r="A9" s="13"/>
      <c r="B9" s="5">
        <f t="shared" si="5"/>
        <v>6</v>
      </c>
      <c r="C9" s="16">
        <f t="shared" si="6"/>
        <v>119506.370752</v>
      </c>
      <c r="D9" s="15">
        <v>20000</v>
      </c>
      <c r="E9" s="16">
        <f t="shared" si="0"/>
        <v>28370.382245120003</v>
      </c>
      <c r="F9" s="16">
        <f t="shared" si="4"/>
        <v>8370.3822451200012</v>
      </c>
      <c r="G9" s="16">
        <f t="shared" si="1"/>
        <v>147876.75299712003</v>
      </c>
      <c r="H9" s="8">
        <f t="shared" si="2"/>
        <v>0.70496054043967649</v>
      </c>
      <c r="I9" s="9">
        <f t="shared" si="3"/>
        <v>0.29503945956032346</v>
      </c>
    </row>
    <row r="10" spans="1:9" x14ac:dyDescent="0.35">
      <c r="A10" s="13"/>
      <c r="B10" s="5">
        <f t="shared" si="5"/>
        <v>7</v>
      </c>
      <c r="C10" s="16">
        <f t="shared" si="6"/>
        <v>147876.75299712003</v>
      </c>
      <c r="D10" s="15">
        <v>20000</v>
      </c>
      <c r="E10" s="16">
        <f t="shared" si="0"/>
        <v>30072.605179827202</v>
      </c>
      <c r="F10" s="16">
        <f t="shared" si="4"/>
        <v>10072.605179827202</v>
      </c>
      <c r="G10" s="16">
        <f t="shared" si="1"/>
        <v>177949.35817694722</v>
      </c>
      <c r="H10" s="8">
        <f t="shared" si="2"/>
        <v>0.66505711362233633</v>
      </c>
      <c r="I10" s="9">
        <f t="shared" si="3"/>
        <v>0.33494288637766367</v>
      </c>
    </row>
    <row r="11" spans="1:9" x14ac:dyDescent="0.35">
      <c r="A11" s="13"/>
      <c r="B11" s="5">
        <f t="shared" si="5"/>
        <v>8</v>
      </c>
      <c r="C11" s="16">
        <f t="shared" si="6"/>
        <v>177949.35817694722</v>
      </c>
      <c r="D11" s="15">
        <v>20000</v>
      </c>
      <c r="E11" s="16">
        <f t="shared" si="0"/>
        <v>31876.961490616835</v>
      </c>
      <c r="F11" s="16">
        <f t="shared" si="4"/>
        <v>11876.961490616834</v>
      </c>
      <c r="G11" s="16">
        <f t="shared" si="1"/>
        <v>209826.31966756406</v>
      </c>
      <c r="H11" s="8">
        <f t="shared" si="2"/>
        <v>0.6274123713418267</v>
      </c>
      <c r="I11" s="9">
        <f t="shared" si="3"/>
        <v>0.37258762865817324</v>
      </c>
    </row>
    <row r="12" spans="1:9" x14ac:dyDescent="0.35">
      <c r="A12" s="13"/>
      <c r="B12" s="5">
        <f t="shared" si="5"/>
        <v>9</v>
      </c>
      <c r="C12" s="16">
        <f t="shared" si="6"/>
        <v>209826.31966756406</v>
      </c>
      <c r="D12" s="15">
        <v>20000</v>
      </c>
      <c r="E12" s="16">
        <f t="shared" si="0"/>
        <v>33789.579180053843</v>
      </c>
      <c r="F12" s="16">
        <f t="shared" si="4"/>
        <v>13789.579180053843</v>
      </c>
      <c r="G12" s="16">
        <f t="shared" si="1"/>
        <v>243615.89884761791</v>
      </c>
      <c r="H12" s="8">
        <f t="shared" si="2"/>
        <v>0.59189846353002529</v>
      </c>
      <c r="I12" s="9">
        <f t="shared" si="3"/>
        <v>0.40810153646997477</v>
      </c>
    </row>
    <row r="13" spans="1:9" x14ac:dyDescent="0.35">
      <c r="A13" s="13">
        <v>10</v>
      </c>
      <c r="B13" s="5">
        <f t="shared" si="5"/>
        <v>10</v>
      </c>
      <c r="C13" s="16">
        <f t="shared" si="6"/>
        <v>243615.89884761791</v>
      </c>
      <c r="D13" s="15">
        <v>20000</v>
      </c>
      <c r="E13" s="16">
        <f t="shared" si="0"/>
        <v>35816.953930857075</v>
      </c>
      <c r="F13" s="16">
        <f t="shared" si="4"/>
        <v>15816.953930857075</v>
      </c>
      <c r="G13" s="16">
        <f t="shared" si="1"/>
        <v>279432.85277847497</v>
      </c>
      <c r="H13" s="8">
        <f t="shared" si="2"/>
        <v>0.55839477691511819</v>
      </c>
      <c r="I13" s="9">
        <f t="shared" si="3"/>
        <v>0.44160522308488187</v>
      </c>
    </row>
    <row r="14" spans="1:9" x14ac:dyDescent="0.35">
      <c r="A14" s="13"/>
      <c r="B14" s="5">
        <f t="shared" si="5"/>
        <v>11</v>
      </c>
      <c r="C14" s="16">
        <f t="shared" si="6"/>
        <v>279432.85277847497</v>
      </c>
      <c r="D14" s="15">
        <v>20000</v>
      </c>
      <c r="E14" s="16">
        <f t="shared" si="0"/>
        <v>37965.971166708499</v>
      </c>
      <c r="F14" s="16">
        <f t="shared" si="4"/>
        <v>17965.971166708499</v>
      </c>
      <c r="G14" s="16">
        <f t="shared" si="1"/>
        <v>317398.82394518348</v>
      </c>
      <c r="H14" s="8">
        <f t="shared" si="2"/>
        <v>0.52678752539162088</v>
      </c>
      <c r="I14" s="9">
        <f t="shared" si="3"/>
        <v>0.47321247460837912</v>
      </c>
    </row>
    <row r="15" spans="1:9" x14ac:dyDescent="0.35">
      <c r="A15" s="13"/>
      <c r="B15" s="5">
        <f t="shared" si="5"/>
        <v>12</v>
      </c>
      <c r="C15" s="16">
        <f t="shared" si="6"/>
        <v>317398.82394518348</v>
      </c>
      <c r="D15" s="15">
        <v>20000</v>
      </c>
      <c r="E15" s="16">
        <f t="shared" si="0"/>
        <v>40243.929436711012</v>
      </c>
      <c r="F15" s="16">
        <f t="shared" si="4"/>
        <v>20243.929436711009</v>
      </c>
      <c r="G15" s="16">
        <f t="shared" si="1"/>
        <v>357642.75338189449</v>
      </c>
      <c r="H15" s="8">
        <f t="shared" si="2"/>
        <v>0.49696936357700078</v>
      </c>
      <c r="I15" s="9">
        <f t="shared" si="3"/>
        <v>0.50303063642299917</v>
      </c>
    </row>
    <row r="16" spans="1:9" x14ac:dyDescent="0.35">
      <c r="A16" s="13"/>
      <c r="B16" s="5">
        <f t="shared" si="5"/>
        <v>13</v>
      </c>
      <c r="C16" s="16">
        <f t="shared" si="6"/>
        <v>357642.75338189449</v>
      </c>
      <c r="D16" s="15">
        <v>20000</v>
      </c>
      <c r="E16" s="16">
        <f t="shared" si="0"/>
        <v>42658.565202913669</v>
      </c>
      <c r="F16" s="16">
        <f t="shared" si="4"/>
        <v>22658.565202913669</v>
      </c>
      <c r="G16" s="16">
        <f t="shared" si="1"/>
        <v>400301.31858480815</v>
      </c>
      <c r="H16" s="8">
        <f t="shared" si="2"/>
        <v>0.46883902224245361</v>
      </c>
      <c r="I16" s="9">
        <f t="shared" si="3"/>
        <v>0.53116097775754634</v>
      </c>
    </row>
    <row r="17" spans="1:9" x14ac:dyDescent="0.35">
      <c r="A17" s="13"/>
      <c r="B17" s="5">
        <f t="shared" si="5"/>
        <v>14</v>
      </c>
      <c r="C17" s="16">
        <f t="shared" si="6"/>
        <v>400301.31858480815</v>
      </c>
      <c r="D17" s="15">
        <v>20000</v>
      </c>
      <c r="E17" s="16">
        <f t="shared" si="0"/>
        <v>45218.079115088491</v>
      </c>
      <c r="F17" s="16">
        <f t="shared" si="4"/>
        <v>25218.079115088487</v>
      </c>
      <c r="G17" s="16">
        <f t="shared" si="1"/>
        <v>445519.39769989665</v>
      </c>
      <c r="H17" s="8">
        <f t="shared" si="2"/>
        <v>0.4423009643796732</v>
      </c>
      <c r="I17" s="9">
        <f t="shared" si="3"/>
        <v>0.55769903562032674</v>
      </c>
    </row>
    <row r="18" spans="1:9" x14ac:dyDescent="0.35">
      <c r="A18" s="13">
        <v>15</v>
      </c>
      <c r="B18" s="5">
        <f t="shared" si="5"/>
        <v>15</v>
      </c>
      <c r="C18" s="16">
        <f t="shared" si="6"/>
        <v>445519.39769989665</v>
      </c>
      <c r="D18" s="15">
        <v>20000</v>
      </c>
      <c r="E18" s="16">
        <f t="shared" si="0"/>
        <v>47931.163861993802</v>
      </c>
      <c r="F18" s="16">
        <f t="shared" si="4"/>
        <v>27931.163861993798</v>
      </c>
      <c r="G18" s="16">
        <f t="shared" si="1"/>
        <v>493450.56156189047</v>
      </c>
      <c r="H18" s="8">
        <f t="shared" si="2"/>
        <v>0.41726506073554076</v>
      </c>
      <c r="I18" s="9">
        <f t="shared" si="3"/>
        <v>0.58273493926445918</v>
      </c>
    </row>
    <row r="19" spans="1:9" x14ac:dyDescent="0.35">
      <c r="A19" s="13"/>
      <c r="B19" s="5">
        <f t="shared" si="5"/>
        <v>16</v>
      </c>
      <c r="C19" s="16">
        <f t="shared" si="6"/>
        <v>493450.56156189047</v>
      </c>
      <c r="D19" s="15">
        <v>20000</v>
      </c>
      <c r="E19" s="16">
        <f t="shared" si="0"/>
        <v>50807.033693713427</v>
      </c>
      <c r="F19" s="16">
        <f t="shared" si="4"/>
        <v>30807.033693713427</v>
      </c>
      <c r="G19" s="16">
        <f t="shared" si="1"/>
        <v>544257.5952556039</v>
      </c>
      <c r="H19" s="8">
        <f t="shared" si="2"/>
        <v>0.39364628371277433</v>
      </c>
      <c r="I19" s="9">
        <f t="shared" si="3"/>
        <v>0.60635371628722567</v>
      </c>
    </row>
    <row r="20" spans="1:9" x14ac:dyDescent="0.35">
      <c r="A20" s="13"/>
      <c r="B20" s="5">
        <f t="shared" si="5"/>
        <v>17</v>
      </c>
      <c r="C20" s="16">
        <f t="shared" si="6"/>
        <v>544257.5952556039</v>
      </c>
      <c r="D20" s="15">
        <v>20000</v>
      </c>
      <c r="E20" s="16">
        <f t="shared" si="0"/>
        <v>53855.455715336233</v>
      </c>
      <c r="F20" s="16">
        <f t="shared" si="4"/>
        <v>33855.455715336233</v>
      </c>
      <c r="G20" s="16">
        <f t="shared" si="1"/>
        <v>598113.05097094015</v>
      </c>
      <c r="H20" s="8">
        <f t="shared" si="2"/>
        <v>0.3713644185969569</v>
      </c>
      <c r="I20" s="9">
        <f t="shared" si="3"/>
        <v>0.6286355814030431</v>
      </c>
    </row>
    <row r="21" spans="1:9" x14ac:dyDescent="0.35">
      <c r="A21" s="13"/>
      <c r="B21" s="5">
        <f t="shared" si="5"/>
        <v>18</v>
      </c>
      <c r="C21" s="16">
        <f t="shared" si="6"/>
        <v>598113.05097094015</v>
      </c>
      <c r="D21" s="15">
        <v>20000</v>
      </c>
      <c r="E21" s="16">
        <f t="shared" si="0"/>
        <v>57086.783058256406</v>
      </c>
      <c r="F21" s="16">
        <f t="shared" si="4"/>
        <v>37086.783058256406</v>
      </c>
      <c r="G21" s="16">
        <f t="shared" si="1"/>
        <v>655199.83402919653</v>
      </c>
      <c r="H21" s="8">
        <f t="shared" si="2"/>
        <v>0.35034379112920466</v>
      </c>
      <c r="I21" s="9">
        <f t="shared" si="3"/>
        <v>0.64965620887079534</v>
      </c>
    </row>
    <row r="22" spans="1:9" x14ac:dyDescent="0.35">
      <c r="A22" s="13"/>
      <c r="B22" s="5">
        <f t="shared" si="5"/>
        <v>19</v>
      </c>
      <c r="C22" s="16">
        <f t="shared" si="6"/>
        <v>655199.83402919653</v>
      </c>
      <c r="D22" s="15">
        <v>20000</v>
      </c>
      <c r="E22" s="16">
        <f t="shared" si="0"/>
        <v>60511.990041751793</v>
      </c>
      <c r="F22" s="16">
        <f t="shared" si="4"/>
        <v>40511.990041751793</v>
      </c>
      <c r="G22" s="16">
        <f t="shared" si="1"/>
        <v>715711.82407094829</v>
      </c>
      <c r="H22" s="8">
        <f t="shared" si="2"/>
        <v>0.33051301049924964</v>
      </c>
      <c r="I22" s="9">
        <f t="shared" si="3"/>
        <v>0.66948698950075036</v>
      </c>
    </row>
    <row r="23" spans="1:9" x14ac:dyDescent="0.35">
      <c r="A23" s="13">
        <v>20</v>
      </c>
      <c r="B23" s="5">
        <f t="shared" si="5"/>
        <v>20</v>
      </c>
      <c r="C23" s="16">
        <f t="shared" si="6"/>
        <v>715711.82407094829</v>
      </c>
      <c r="D23" s="15">
        <v>20000</v>
      </c>
      <c r="E23" s="16">
        <f t="shared" si="0"/>
        <v>64142.709444256892</v>
      </c>
      <c r="F23" s="16">
        <f t="shared" si="4"/>
        <v>44142.709444256892</v>
      </c>
      <c r="G23" s="16">
        <f t="shared" si="1"/>
        <v>779854.53351520514</v>
      </c>
      <c r="H23" s="8">
        <f t="shared" si="2"/>
        <v>0.31180472688608463</v>
      </c>
      <c r="I23" s="9">
        <f t="shared" si="3"/>
        <v>0.68819527311391537</v>
      </c>
    </row>
    <row r="24" spans="1:9" x14ac:dyDescent="0.35">
      <c r="A24" s="13"/>
      <c r="B24" s="5">
        <f t="shared" si="5"/>
        <v>21</v>
      </c>
      <c r="C24" s="16">
        <f t="shared" si="6"/>
        <v>779854.53351520514</v>
      </c>
      <c r="D24" s="15">
        <v>20000</v>
      </c>
      <c r="E24" s="16">
        <f t="shared" si="0"/>
        <v>67991.272010912304</v>
      </c>
      <c r="F24" s="16">
        <f t="shared" si="4"/>
        <v>47991.272010912304</v>
      </c>
      <c r="G24" s="16">
        <f t="shared" si="1"/>
        <v>847845.80552611744</v>
      </c>
      <c r="H24" s="8">
        <f t="shared" si="2"/>
        <v>0.29415540272272134</v>
      </c>
      <c r="I24" s="9">
        <f t="shared" si="3"/>
        <v>0.70584459727727866</v>
      </c>
    </row>
    <row r="25" spans="1:9" x14ac:dyDescent="0.35">
      <c r="A25" s="13"/>
      <c r="B25" s="5">
        <f t="shared" si="5"/>
        <v>22</v>
      </c>
      <c r="C25" s="16">
        <f t="shared" si="6"/>
        <v>847845.80552611744</v>
      </c>
      <c r="D25" s="15">
        <v>20000</v>
      </c>
      <c r="E25" s="16">
        <f t="shared" si="0"/>
        <v>72070.74833156704</v>
      </c>
      <c r="F25" s="16">
        <f t="shared" si="4"/>
        <v>52070.748331567047</v>
      </c>
      <c r="G25" s="16">
        <f t="shared" si="1"/>
        <v>919916.55385768448</v>
      </c>
      <c r="H25" s="8">
        <f t="shared" si="2"/>
        <v>0.27750509690822767</v>
      </c>
      <c r="I25" s="9">
        <f t="shared" si="3"/>
        <v>0.72249490309177244</v>
      </c>
    </row>
    <row r="26" spans="1:9" x14ac:dyDescent="0.35">
      <c r="A26" s="13"/>
      <c r="B26" s="5">
        <f t="shared" si="5"/>
        <v>23</v>
      </c>
      <c r="C26" s="16">
        <f t="shared" si="6"/>
        <v>919916.55385768448</v>
      </c>
      <c r="D26" s="15">
        <v>20000</v>
      </c>
      <c r="E26" s="16">
        <f t="shared" si="0"/>
        <v>76394.993231461063</v>
      </c>
      <c r="F26" s="16">
        <f t="shared" si="4"/>
        <v>56394.993231461071</v>
      </c>
      <c r="G26" s="16">
        <f t="shared" si="1"/>
        <v>996311.54708914552</v>
      </c>
      <c r="H26" s="8">
        <f t="shared" si="2"/>
        <v>0.26179726123417707</v>
      </c>
      <c r="I26" s="9">
        <f t="shared" si="3"/>
        <v>0.73820273876582299</v>
      </c>
    </row>
    <row r="27" spans="1:9" x14ac:dyDescent="0.35">
      <c r="A27" s="13"/>
      <c r="B27" s="5">
        <f t="shared" si="5"/>
        <v>24</v>
      </c>
      <c r="C27" s="16">
        <f t="shared" si="6"/>
        <v>996311.54708914552</v>
      </c>
      <c r="D27" s="15">
        <v>20000</v>
      </c>
      <c r="E27" s="16">
        <f t="shared" si="0"/>
        <v>80978.692825348728</v>
      </c>
      <c r="F27" s="16">
        <f t="shared" si="4"/>
        <v>60978.692825348728</v>
      </c>
      <c r="G27" s="16">
        <f t="shared" si="1"/>
        <v>1077290.2399144943</v>
      </c>
      <c r="H27" s="8">
        <f t="shared" si="2"/>
        <v>0.2469785483341293</v>
      </c>
      <c r="I27" s="9">
        <f t="shared" si="3"/>
        <v>0.75302145166587076</v>
      </c>
    </row>
    <row r="28" spans="1:9" x14ac:dyDescent="0.35">
      <c r="A28" s="13">
        <v>25</v>
      </c>
      <c r="B28" s="5">
        <f t="shared" si="5"/>
        <v>25</v>
      </c>
      <c r="C28" s="16">
        <f t="shared" si="6"/>
        <v>1077290.2399144943</v>
      </c>
      <c r="D28" s="15">
        <v>20000</v>
      </c>
      <c r="E28" s="16">
        <f t="shared" si="0"/>
        <v>85837.414394869658</v>
      </c>
      <c r="F28" s="16">
        <f t="shared" si="4"/>
        <v>65837.414394869658</v>
      </c>
      <c r="G28" s="16">
        <f t="shared" si="1"/>
        <v>1163127.654309364</v>
      </c>
      <c r="H28" s="8">
        <f t="shared" si="2"/>
        <v>0.23299863050389555</v>
      </c>
      <c r="I28" s="9">
        <f t="shared" si="3"/>
        <v>0.76700136949610442</v>
      </c>
    </row>
    <row r="29" spans="1:9" x14ac:dyDescent="0.35">
      <c r="A29" s="13"/>
      <c r="B29" s="5">
        <f t="shared" si="5"/>
        <v>26</v>
      </c>
      <c r="C29" s="16">
        <f t="shared" si="6"/>
        <v>1163127.654309364</v>
      </c>
      <c r="D29" s="15">
        <v>20000</v>
      </c>
      <c r="E29" s="16">
        <f t="shared" si="0"/>
        <v>90987.659258561835</v>
      </c>
      <c r="F29" s="16">
        <f t="shared" si="4"/>
        <v>70987.659258561835</v>
      </c>
      <c r="G29" s="16">
        <f t="shared" si="1"/>
        <v>1254115.3135679259</v>
      </c>
      <c r="H29" s="8">
        <f t="shared" si="2"/>
        <v>0.21981002877725994</v>
      </c>
      <c r="I29" s="9">
        <f t="shared" si="3"/>
        <v>0.78018997122274003</v>
      </c>
    </row>
    <row r="30" spans="1:9" x14ac:dyDescent="0.35">
      <c r="A30" s="13"/>
      <c r="B30" s="5">
        <f t="shared" si="5"/>
        <v>27</v>
      </c>
      <c r="C30" s="16">
        <f t="shared" si="6"/>
        <v>1254115.3135679259</v>
      </c>
      <c r="D30" s="15">
        <v>20000</v>
      </c>
      <c r="E30" s="16">
        <f t="shared" si="0"/>
        <v>96446.918814075558</v>
      </c>
      <c r="F30" s="16">
        <f t="shared" si="4"/>
        <v>76446.918814075558</v>
      </c>
      <c r="G30" s="16">
        <f t="shared" si="1"/>
        <v>1350562.2323820016</v>
      </c>
      <c r="H30" s="8">
        <f t="shared" si="2"/>
        <v>0.20736795167666031</v>
      </c>
      <c r="I30" s="9">
        <f t="shared" si="3"/>
        <v>0.79263204832333967</v>
      </c>
    </row>
    <row r="31" spans="1:9" x14ac:dyDescent="0.35">
      <c r="A31" s="13"/>
      <c r="B31" s="5">
        <f t="shared" si="5"/>
        <v>28</v>
      </c>
      <c r="C31" s="16">
        <f t="shared" si="6"/>
        <v>1350562.2323820016</v>
      </c>
      <c r="D31" s="15">
        <v>20000</v>
      </c>
      <c r="E31" s="16">
        <f t="shared" si="0"/>
        <v>102233.73394292009</v>
      </c>
      <c r="F31" s="16">
        <f t="shared" si="4"/>
        <v>82233.733942920095</v>
      </c>
      <c r="G31" s="16">
        <f t="shared" si="1"/>
        <v>1452795.9663249217</v>
      </c>
      <c r="H31" s="8">
        <f t="shared" si="2"/>
        <v>0.19563014309118895</v>
      </c>
      <c r="I31" s="9">
        <f t="shared" si="3"/>
        <v>0.80436985690881102</v>
      </c>
    </row>
    <row r="32" spans="1:9" x14ac:dyDescent="0.35">
      <c r="A32" s="13"/>
      <c r="B32" s="5">
        <f t="shared" si="5"/>
        <v>29</v>
      </c>
      <c r="C32" s="16">
        <f t="shared" si="6"/>
        <v>1452795.9663249217</v>
      </c>
      <c r="D32" s="15">
        <v>20000</v>
      </c>
      <c r="E32" s="16">
        <f t="shared" si="0"/>
        <v>108367.75797949531</v>
      </c>
      <c r="F32" s="16">
        <f t="shared" si="4"/>
        <v>88367.757979495305</v>
      </c>
      <c r="G32" s="16">
        <f t="shared" si="1"/>
        <v>1561163.7243044169</v>
      </c>
      <c r="H32" s="8">
        <f t="shared" si="2"/>
        <v>0.18455673876527259</v>
      </c>
      <c r="I32" s="9">
        <f t="shared" si="3"/>
        <v>0.81544326123472743</v>
      </c>
    </row>
    <row r="33" spans="1:9" ht="15" thickBot="1" x14ac:dyDescent="0.4">
      <c r="A33" s="13">
        <v>30</v>
      </c>
      <c r="B33" s="6">
        <f t="shared" si="5"/>
        <v>30</v>
      </c>
      <c r="C33" s="10">
        <f t="shared" si="6"/>
        <v>1561163.7243044169</v>
      </c>
      <c r="D33" s="7">
        <v>20000</v>
      </c>
      <c r="E33" s="10">
        <f t="shared" si="0"/>
        <v>114869.82345826502</v>
      </c>
      <c r="F33" s="10">
        <f t="shared" si="4"/>
        <v>94869.823458265018</v>
      </c>
      <c r="G33" s="10">
        <f t="shared" si="1"/>
        <v>1676033.547762682</v>
      </c>
      <c r="H33" s="11">
        <f t="shared" si="2"/>
        <v>0.17411013091063454</v>
      </c>
      <c r="I33" s="12">
        <f t="shared" si="3"/>
        <v>0.82588986908936546</v>
      </c>
    </row>
  </sheetData>
  <sheetProtection algorithmName="SHA-512" hashValue="z+rPGQa3SkXxCaqxmhuK+RvzzctFIhtUsX6mpL1joFl0Ico7AnH2VuNTpjXIXGOpCxTG0CVDN0ZVfiYtIhcgKg==" saltValue="E2MDURgkSjV/anqyRoeGYw==" spinCount="100000" sheet="1" objects="1" scenarios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Nick Carr</cp:lastModifiedBy>
  <dcterms:created xsi:type="dcterms:W3CDTF">2017-11-04T21:46:34Z</dcterms:created>
  <dcterms:modified xsi:type="dcterms:W3CDTF">2024-04-10T22:36:09Z</dcterms:modified>
</cp:coreProperties>
</file>