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31" documentId="8_{342D7BE5-22DA-284A-AE61-08F47F512322}" xr6:coauthVersionLast="47" xr6:coauthVersionMax="47" xr10:uidLastSave="{79F6B51C-8F05-47E1-BB99-FFE16CC95CB0}"/>
  <bookViews>
    <workbookView xWindow="-110" yWindow="-110" windowWidth="38620" windowHeight="211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1" l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D11" i="1"/>
  <c r="D3" i="1"/>
  <c r="G6" i="1"/>
  <c r="G11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C15" i="1"/>
  <c r="D6" i="1"/>
  <c r="D15" i="1" l="1"/>
  <c r="D7" i="1"/>
  <c r="E15" i="1"/>
  <c r="F15" i="1" l="1"/>
  <c r="H15" i="1" s="1"/>
  <c r="C16" i="1" s="1"/>
  <c r="E16" i="1" s="1"/>
  <c r="D9" i="1"/>
  <c r="D8" i="1"/>
  <c r="D16" i="1" l="1"/>
  <c r="F16" i="1" s="1"/>
  <c r="H16" i="1" l="1"/>
  <c r="C17" i="1" l="1"/>
  <c r="D17" i="1"/>
  <c r="E17" i="1" l="1"/>
  <c r="F17" i="1" l="1"/>
  <c r="H17" i="1" l="1"/>
  <c r="D18" i="1" l="1"/>
  <c r="C18" i="1"/>
  <c r="E18" i="1" l="1"/>
  <c r="F18" i="1" s="1"/>
  <c r="H18" i="1" l="1"/>
  <c r="D19" i="1" l="1"/>
  <c r="C19" i="1"/>
  <c r="E19" i="1" l="1"/>
  <c r="F19" i="1" s="1"/>
  <c r="H19" i="1" s="1"/>
  <c r="D20" i="1" l="1"/>
  <c r="C20" i="1"/>
  <c r="E20" i="1" l="1"/>
  <c r="F20" i="1" s="1"/>
  <c r="H20" i="1" s="1"/>
  <c r="D21" i="1" l="1"/>
  <c r="C21" i="1"/>
  <c r="E21" i="1" l="1"/>
  <c r="F21" i="1" s="1"/>
  <c r="H21" i="1" s="1"/>
  <c r="D22" i="1" l="1"/>
  <c r="C22" i="1"/>
  <c r="E22" i="1" l="1"/>
  <c r="F22" i="1" s="1"/>
  <c r="H22" i="1" s="1"/>
  <c r="D23" i="1" l="1"/>
  <c r="C23" i="1"/>
  <c r="E23" i="1" l="1"/>
  <c r="F23" i="1" s="1"/>
  <c r="H23" i="1" s="1"/>
  <c r="D24" i="1" l="1"/>
  <c r="C24" i="1"/>
  <c r="E24" i="1" l="1"/>
  <c r="F24" i="1" s="1"/>
  <c r="H24" i="1" s="1"/>
  <c r="D25" i="1" l="1"/>
  <c r="C25" i="1"/>
  <c r="E25" i="1" l="1"/>
  <c r="F25" i="1" s="1"/>
  <c r="H25" i="1" s="1"/>
  <c r="D26" i="1" l="1"/>
  <c r="C26" i="1"/>
  <c r="E26" i="1" l="1"/>
  <c r="F26" i="1" s="1"/>
  <c r="H26" i="1" s="1"/>
  <c r="D27" i="1" l="1"/>
  <c r="C27" i="1"/>
  <c r="E27" i="1" l="1"/>
  <c r="F27" i="1" s="1"/>
  <c r="H27" i="1" s="1"/>
  <c r="D28" i="1" l="1"/>
  <c r="C28" i="1"/>
  <c r="E28" i="1" l="1"/>
  <c r="F28" i="1" s="1"/>
  <c r="H28" i="1" s="1"/>
  <c r="D29" i="1" l="1"/>
  <c r="C29" i="1"/>
  <c r="E29" i="1" l="1"/>
  <c r="F29" i="1" s="1"/>
  <c r="H29" i="1" s="1"/>
  <c r="D30" i="1" l="1"/>
  <c r="C30" i="1"/>
  <c r="E30" i="1" l="1"/>
  <c r="F30" i="1" s="1"/>
  <c r="H30" i="1" s="1"/>
  <c r="D31" i="1" l="1"/>
  <c r="C31" i="1"/>
  <c r="E31" i="1" l="1"/>
  <c r="F31" i="1" s="1"/>
  <c r="H31" i="1" s="1"/>
  <c r="D32" i="1" l="1"/>
  <c r="C32" i="1"/>
  <c r="E32" i="1" l="1"/>
  <c r="F32" i="1" s="1"/>
  <c r="H32" i="1" s="1"/>
  <c r="D33" i="1" l="1"/>
  <c r="C33" i="1"/>
  <c r="E33" i="1" l="1"/>
  <c r="F33" i="1" s="1"/>
  <c r="H33" i="1" s="1"/>
  <c r="D34" i="1" l="1"/>
  <c r="C34" i="1"/>
  <c r="E34" i="1" l="1"/>
  <c r="F34" i="1" s="1"/>
  <c r="H34" i="1" s="1"/>
  <c r="D35" i="1" l="1"/>
  <c r="C35" i="1"/>
  <c r="E35" i="1" l="1"/>
  <c r="F35" i="1" s="1"/>
  <c r="H35" i="1" s="1"/>
  <c r="D36" i="1" l="1"/>
  <c r="C36" i="1"/>
  <c r="E36" i="1" l="1"/>
  <c r="F36" i="1" s="1"/>
  <c r="H36" i="1" s="1"/>
  <c r="D37" i="1" l="1"/>
  <c r="C37" i="1"/>
  <c r="E37" i="1" l="1"/>
  <c r="F37" i="1" s="1"/>
  <c r="H37" i="1" s="1"/>
  <c r="D38" i="1" l="1"/>
  <c r="C38" i="1"/>
  <c r="E38" i="1" l="1"/>
  <c r="F38" i="1" s="1"/>
  <c r="H38" i="1" s="1"/>
  <c r="D39" i="1" l="1"/>
  <c r="C39" i="1"/>
  <c r="E39" i="1" l="1"/>
  <c r="F39" i="1" s="1"/>
  <c r="H39" i="1" s="1"/>
  <c r="D40" i="1" l="1"/>
  <c r="C40" i="1"/>
  <c r="E40" i="1" l="1"/>
  <c r="F40" i="1" s="1"/>
  <c r="H40" i="1" s="1"/>
  <c r="D41" i="1" l="1"/>
  <c r="C41" i="1"/>
  <c r="E41" i="1" l="1"/>
  <c r="F41" i="1" s="1"/>
  <c r="H41" i="1" s="1"/>
  <c r="D42" i="1" l="1"/>
  <c r="C42" i="1"/>
  <c r="E42" i="1" l="1"/>
  <c r="F42" i="1" s="1"/>
  <c r="H42" i="1" s="1"/>
  <c r="D43" i="1" l="1"/>
  <c r="C43" i="1"/>
  <c r="E43" i="1" l="1"/>
  <c r="F43" i="1" s="1"/>
  <c r="H43" i="1" s="1"/>
  <c r="D44" i="1" l="1"/>
  <c r="C44" i="1"/>
  <c r="E44" i="1" l="1"/>
  <c r="F44" i="1" s="1"/>
  <c r="H44" i="1" s="1"/>
  <c r="D45" i="1" l="1"/>
  <c r="C45" i="1"/>
  <c r="E45" i="1" l="1"/>
  <c r="F45" i="1" s="1"/>
  <c r="H45" i="1" s="1"/>
  <c r="D46" i="1" l="1"/>
  <c r="C46" i="1"/>
  <c r="E46" i="1" l="1"/>
  <c r="F46" i="1" s="1"/>
  <c r="H46" i="1" s="1"/>
  <c r="D47" i="1" l="1"/>
  <c r="C47" i="1"/>
  <c r="E47" i="1" l="1"/>
  <c r="F47" i="1" s="1"/>
  <c r="H47" i="1" s="1"/>
  <c r="D48" i="1" l="1"/>
  <c r="C48" i="1"/>
  <c r="E48" i="1" l="1"/>
  <c r="F48" i="1" s="1"/>
  <c r="H48" i="1" s="1"/>
  <c r="D49" i="1" l="1"/>
  <c r="C49" i="1"/>
  <c r="E49" i="1" l="1"/>
  <c r="F49" i="1" s="1"/>
  <c r="H49" i="1" s="1"/>
  <c r="D50" i="1" l="1"/>
  <c r="C50" i="1"/>
  <c r="E50" i="1" l="1"/>
  <c r="F50" i="1" s="1"/>
  <c r="H50" i="1" s="1"/>
  <c r="D51" i="1" l="1"/>
  <c r="C51" i="1"/>
  <c r="E51" i="1" l="1"/>
  <c r="F51" i="1" s="1"/>
  <c r="H51" i="1" s="1"/>
  <c r="D52" i="1" l="1"/>
  <c r="C52" i="1"/>
  <c r="E52" i="1" l="1"/>
  <c r="F52" i="1" s="1"/>
  <c r="H52" i="1" s="1"/>
  <c r="D53" i="1" l="1"/>
  <c r="C53" i="1"/>
  <c r="E53" i="1" l="1"/>
  <c r="F53" i="1" s="1"/>
  <c r="H53" i="1" s="1"/>
  <c r="D54" i="1" l="1"/>
  <c r="C54" i="1"/>
  <c r="E54" i="1" l="1"/>
  <c r="F54" i="1" s="1"/>
  <c r="H54" i="1" s="1"/>
  <c r="D55" i="1" l="1"/>
  <c r="C55" i="1"/>
  <c r="E55" i="1" l="1"/>
  <c r="F55" i="1" s="1"/>
  <c r="H55" i="1" s="1"/>
  <c r="D56" i="1" l="1"/>
  <c r="C56" i="1"/>
  <c r="E56" i="1" l="1"/>
  <c r="F56" i="1" s="1"/>
  <c r="H56" i="1" s="1"/>
  <c r="D57" i="1" l="1"/>
  <c r="C57" i="1"/>
  <c r="E57" i="1" l="1"/>
  <c r="F57" i="1" s="1"/>
  <c r="H57" i="1" s="1"/>
  <c r="D58" i="1" l="1"/>
  <c r="C58" i="1"/>
  <c r="E58" i="1" l="1"/>
  <c r="F58" i="1" s="1"/>
  <c r="H58" i="1" s="1"/>
  <c r="D59" i="1" l="1"/>
  <c r="C59" i="1"/>
  <c r="E59" i="1" l="1"/>
  <c r="F59" i="1" s="1"/>
  <c r="H59" i="1" s="1"/>
  <c r="D60" i="1" l="1"/>
  <c r="C60" i="1"/>
  <c r="E60" i="1" l="1"/>
  <c r="F60" i="1" s="1"/>
  <c r="H60" i="1" s="1"/>
  <c r="D61" i="1" l="1"/>
  <c r="C61" i="1"/>
  <c r="E61" i="1" l="1"/>
  <c r="F61" i="1" s="1"/>
  <c r="H61" i="1" s="1"/>
  <c r="D62" i="1" l="1"/>
  <c r="C62" i="1"/>
  <c r="E62" i="1" l="1"/>
  <c r="F62" i="1" s="1"/>
  <c r="H62" i="1" s="1"/>
  <c r="D63" i="1" l="1"/>
  <c r="C63" i="1"/>
  <c r="E63" i="1" l="1"/>
  <c r="F63" i="1" s="1"/>
  <c r="H63" i="1" s="1"/>
  <c r="D64" i="1" l="1"/>
  <c r="C64" i="1"/>
  <c r="E64" i="1" l="1"/>
  <c r="F64" i="1" s="1"/>
  <c r="H64" i="1" s="1"/>
  <c r="D65" i="1" l="1"/>
  <c r="C65" i="1"/>
  <c r="E65" i="1" l="1"/>
  <c r="F65" i="1" s="1"/>
  <c r="H65" i="1" s="1"/>
  <c r="D66" i="1" l="1"/>
  <c r="C66" i="1"/>
  <c r="E66" i="1" l="1"/>
  <c r="F66" i="1" s="1"/>
  <c r="H66" i="1" s="1"/>
  <c r="D67" i="1" l="1"/>
  <c r="C67" i="1"/>
  <c r="E67" i="1" l="1"/>
  <c r="F67" i="1" s="1"/>
  <c r="H67" i="1" s="1"/>
  <c r="D68" i="1" l="1"/>
  <c r="C68" i="1"/>
  <c r="E68" i="1" l="1"/>
  <c r="F68" i="1" s="1"/>
  <c r="H68" i="1" s="1"/>
  <c r="D69" i="1" l="1"/>
  <c r="C69" i="1"/>
  <c r="E69" i="1" l="1"/>
  <c r="F69" i="1" s="1"/>
  <c r="H69" i="1" s="1"/>
  <c r="D70" i="1" l="1"/>
  <c r="C70" i="1"/>
  <c r="E70" i="1" l="1"/>
  <c r="F70" i="1" s="1"/>
  <c r="H70" i="1" s="1"/>
  <c r="D71" i="1" l="1"/>
  <c r="C71" i="1"/>
  <c r="E71" i="1" l="1"/>
  <c r="F71" i="1" s="1"/>
  <c r="H71" i="1" s="1"/>
  <c r="D72" i="1" l="1"/>
  <c r="C72" i="1"/>
  <c r="E72" i="1" l="1"/>
  <c r="F72" i="1" s="1"/>
  <c r="H72" i="1" s="1"/>
  <c r="D73" i="1" l="1"/>
  <c r="C73" i="1"/>
  <c r="E73" i="1" l="1"/>
  <c r="F73" i="1" s="1"/>
  <c r="H73" i="1" s="1"/>
  <c r="D74" i="1" l="1"/>
  <c r="C74" i="1"/>
  <c r="E74" i="1" l="1"/>
  <c r="F74" i="1" s="1"/>
  <c r="H74" i="1" s="1"/>
  <c r="D75" i="1" l="1"/>
  <c r="C75" i="1"/>
  <c r="E75" i="1" l="1"/>
  <c r="F75" i="1" s="1"/>
  <c r="H75" i="1" s="1"/>
  <c r="D76" i="1" l="1"/>
  <c r="C76" i="1"/>
  <c r="E76" i="1" l="1"/>
  <c r="F76" i="1" s="1"/>
  <c r="H76" i="1" s="1"/>
  <c r="D77" i="1" l="1"/>
  <c r="C77" i="1"/>
  <c r="E77" i="1" l="1"/>
  <c r="F77" i="1" s="1"/>
  <c r="H77" i="1" s="1"/>
  <c r="D78" i="1" l="1"/>
  <c r="C78" i="1"/>
  <c r="E78" i="1" l="1"/>
  <c r="F78" i="1" s="1"/>
  <c r="H78" i="1" s="1"/>
  <c r="D79" i="1" l="1"/>
  <c r="C79" i="1"/>
  <c r="E79" i="1" l="1"/>
  <c r="F79" i="1" s="1"/>
  <c r="H79" i="1" s="1"/>
  <c r="D80" i="1" l="1"/>
  <c r="C80" i="1"/>
  <c r="E80" i="1" l="1"/>
  <c r="F80" i="1" s="1"/>
  <c r="H80" i="1" s="1"/>
  <c r="D81" i="1" l="1"/>
  <c r="C81" i="1"/>
  <c r="E81" i="1" l="1"/>
  <c r="F81" i="1" s="1"/>
  <c r="H81" i="1" s="1"/>
  <c r="D82" i="1" l="1"/>
  <c r="C82" i="1"/>
  <c r="E82" i="1" l="1"/>
  <c r="F82" i="1" s="1"/>
  <c r="H82" i="1" s="1"/>
  <c r="D83" i="1" l="1"/>
  <c r="C83" i="1"/>
  <c r="E83" i="1" l="1"/>
  <c r="F83" i="1" s="1"/>
  <c r="H83" i="1" s="1"/>
  <c r="D84" i="1" l="1"/>
  <c r="C84" i="1"/>
  <c r="E84" i="1" l="1"/>
  <c r="F84" i="1" s="1"/>
  <c r="H84" i="1" s="1"/>
  <c r="D85" i="1" l="1"/>
  <c r="C85" i="1"/>
  <c r="E85" i="1" l="1"/>
  <c r="F85" i="1" s="1"/>
  <c r="H85" i="1" s="1"/>
  <c r="D86" i="1" l="1"/>
  <c r="C86" i="1"/>
  <c r="E86" i="1" l="1"/>
  <c r="F86" i="1" s="1"/>
  <c r="H86" i="1" s="1"/>
  <c r="D87" i="1" l="1"/>
  <c r="C87" i="1"/>
  <c r="E87" i="1" l="1"/>
  <c r="F87" i="1" s="1"/>
  <c r="H87" i="1" s="1"/>
  <c r="D88" i="1" l="1"/>
  <c r="C88" i="1"/>
  <c r="E88" i="1" l="1"/>
  <c r="F88" i="1" s="1"/>
  <c r="H88" i="1" s="1"/>
  <c r="D89" i="1" l="1"/>
  <c r="C89" i="1"/>
  <c r="E89" i="1" l="1"/>
  <c r="F89" i="1" s="1"/>
  <c r="H89" i="1" s="1"/>
  <c r="D90" i="1" l="1"/>
  <c r="C90" i="1"/>
  <c r="E90" i="1" l="1"/>
  <c r="F90" i="1" s="1"/>
  <c r="H90" i="1" s="1"/>
  <c r="D91" i="1" l="1"/>
  <c r="C91" i="1"/>
  <c r="E91" i="1" l="1"/>
  <c r="F91" i="1" s="1"/>
  <c r="H91" i="1" s="1"/>
  <c r="D92" i="1" l="1"/>
  <c r="C92" i="1"/>
  <c r="E92" i="1" l="1"/>
  <c r="F92" i="1" s="1"/>
  <c r="H92" i="1" s="1"/>
  <c r="D93" i="1" l="1"/>
  <c r="C93" i="1"/>
  <c r="E93" i="1" l="1"/>
  <c r="F93" i="1" s="1"/>
  <c r="H93" i="1" s="1"/>
  <c r="D94" i="1" l="1"/>
  <c r="C94" i="1"/>
  <c r="E94" i="1" l="1"/>
  <c r="F94" i="1" s="1"/>
  <c r="H94" i="1" s="1"/>
  <c r="D95" i="1" l="1"/>
  <c r="C95" i="1"/>
  <c r="E95" i="1" l="1"/>
  <c r="F95" i="1" s="1"/>
  <c r="H95" i="1" s="1"/>
  <c r="D96" i="1" l="1"/>
  <c r="C96" i="1"/>
  <c r="E96" i="1" l="1"/>
  <c r="F96" i="1" s="1"/>
  <c r="H96" i="1" s="1"/>
  <c r="D97" i="1" l="1"/>
  <c r="C97" i="1"/>
  <c r="E97" i="1" l="1"/>
  <c r="F97" i="1" s="1"/>
  <c r="H97" i="1" s="1"/>
  <c r="D98" i="1" l="1"/>
  <c r="C98" i="1"/>
  <c r="E98" i="1" l="1"/>
  <c r="F98" i="1" s="1"/>
  <c r="H98" i="1" s="1"/>
  <c r="D99" i="1" l="1"/>
  <c r="C99" i="1"/>
  <c r="E99" i="1" l="1"/>
  <c r="F99" i="1" s="1"/>
  <c r="H99" i="1" s="1"/>
  <c r="D100" i="1" l="1"/>
  <c r="C100" i="1"/>
  <c r="E100" i="1" l="1"/>
  <c r="F100" i="1" s="1"/>
  <c r="H100" i="1" s="1"/>
  <c r="D101" i="1" l="1"/>
  <c r="C101" i="1"/>
  <c r="E101" i="1" l="1"/>
  <c r="F101" i="1" s="1"/>
  <c r="H101" i="1" s="1"/>
  <c r="D102" i="1" l="1"/>
  <c r="C102" i="1"/>
  <c r="E102" i="1" l="1"/>
  <c r="F102" i="1" s="1"/>
  <c r="H102" i="1" s="1"/>
  <c r="D103" i="1" l="1"/>
  <c r="C103" i="1"/>
  <c r="E103" i="1" l="1"/>
  <c r="F103" i="1" s="1"/>
  <c r="H103" i="1" s="1"/>
  <c r="D104" i="1" l="1"/>
  <c r="C104" i="1"/>
  <c r="E104" i="1" l="1"/>
  <c r="F104" i="1" s="1"/>
  <c r="H104" i="1" s="1"/>
  <c r="D105" i="1" l="1"/>
  <c r="C105" i="1"/>
  <c r="E105" i="1" l="1"/>
  <c r="F105" i="1" s="1"/>
  <c r="H105" i="1" s="1"/>
  <c r="D106" i="1" l="1"/>
  <c r="C106" i="1"/>
  <c r="E106" i="1" l="1"/>
  <c r="F106" i="1" s="1"/>
  <c r="H106" i="1" s="1"/>
  <c r="D107" i="1" l="1"/>
  <c r="C107" i="1"/>
  <c r="E107" i="1" l="1"/>
  <c r="F107" i="1" s="1"/>
  <c r="H107" i="1" s="1"/>
  <c r="D108" i="1" l="1"/>
  <c r="C108" i="1"/>
  <c r="E108" i="1" l="1"/>
  <c r="F108" i="1" s="1"/>
  <c r="H108" i="1" s="1"/>
  <c r="D109" i="1" l="1"/>
  <c r="C109" i="1"/>
  <c r="E109" i="1" l="1"/>
  <c r="F109" i="1" s="1"/>
  <c r="H109" i="1" s="1"/>
  <c r="D110" i="1" l="1"/>
  <c r="C110" i="1"/>
  <c r="E110" i="1" l="1"/>
  <c r="F110" i="1" s="1"/>
  <c r="H110" i="1" s="1"/>
  <c r="D111" i="1" l="1"/>
  <c r="C111" i="1"/>
  <c r="E111" i="1" l="1"/>
  <c r="F111" i="1" s="1"/>
  <c r="H111" i="1" s="1"/>
  <c r="C112" i="1" l="1"/>
  <c r="D112" i="1"/>
  <c r="E112" i="1" l="1"/>
  <c r="F112" i="1" s="1"/>
  <c r="H112" i="1" s="1"/>
  <c r="D113" i="1" l="1"/>
  <c r="C113" i="1"/>
  <c r="E113" i="1" l="1"/>
  <c r="F113" i="1" s="1"/>
  <c r="H113" i="1" s="1"/>
  <c r="D114" i="1" l="1"/>
  <c r="C114" i="1"/>
  <c r="E114" i="1" l="1"/>
  <c r="F114" i="1" s="1"/>
  <c r="H114" i="1" s="1"/>
  <c r="D115" i="1" l="1"/>
  <c r="C115" i="1"/>
  <c r="E115" i="1" l="1"/>
  <c r="F115" i="1" s="1"/>
  <c r="H115" i="1" s="1"/>
  <c r="D116" i="1" l="1"/>
  <c r="C116" i="1"/>
  <c r="E116" i="1" l="1"/>
  <c r="F116" i="1" s="1"/>
  <c r="H116" i="1" s="1"/>
  <c r="D117" i="1" l="1"/>
  <c r="C117" i="1"/>
  <c r="E117" i="1" l="1"/>
  <c r="F117" i="1" s="1"/>
  <c r="H117" i="1" s="1"/>
  <c r="D118" i="1" l="1"/>
  <c r="C118" i="1"/>
  <c r="E118" i="1" l="1"/>
  <c r="F118" i="1" s="1"/>
  <c r="H118" i="1" s="1"/>
  <c r="D119" i="1" l="1"/>
  <c r="C119" i="1"/>
  <c r="E119" i="1" l="1"/>
  <c r="F119" i="1" s="1"/>
  <c r="H119" i="1" s="1"/>
  <c r="D120" i="1" l="1"/>
  <c r="C120" i="1"/>
  <c r="E120" i="1" l="1"/>
  <c r="F120" i="1" s="1"/>
  <c r="H120" i="1" s="1"/>
  <c r="D121" i="1" l="1"/>
  <c r="C121" i="1"/>
  <c r="E121" i="1" l="1"/>
  <c r="F121" i="1" s="1"/>
  <c r="H121" i="1" s="1"/>
  <c r="D122" i="1" l="1"/>
  <c r="C122" i="1"/>
  <c r="E122" i="1" l="1"/>
  <c r="F122" i="1" s="1"/>
  <c r="H122" i="1" s="1"/>
  <c r="D123" i="1" l="1"/>
  <c r="C123" i="1"/>
  <c r="E123" i="1" l="1"/>
  <c r="F123" i="1" s="1"/>
  <c r="H123" i="1" s="1"/>
  <c r="D124" i="1" l="1"/>
  <c r="C124" i="1"/>
  <c r="E124" i="1" l="1"/>
  <c r="F124" i="1" s="1"/>
  <c r="H124" i="1" s="1"/>
  <c r="D125" i="1" l="1"/>
  <c r="C125" i="1"/>
  <c r="E125" i="1" l="1"/>
  <c r="F125" i="1" s="1"/>
  <c r="H125" i="1" s="1"/>
  <c r="D126" i="1" l="1"/>
  <c r="C126" i="1"/>
  <c r="E126" i="1" l="1"/>
  <c r="F126" i="1" s="1"/>
  <c r="H126" i="1" s="1"/>
  <c r="D127" i="1" l="1"/>
  <c r="C127" i="1"/>
  <c r="E127" i="1" l="1"/>
  <c r="F127" i="1" s="1"/>
  <c r="H127" i="1" s="1"/>
  <c r="D128" i="1" l="1"/>
  <c r="C128" i="1"/>
  <c r="E128" i="1" l="1"/>
  <c r="F128" i="1" s="1"/>
  <c r="H128" i="1" s="1"/>
  <c r="D129" i="1" l="1"/>
  <c r="C129" i="1"/>
  <c r="E129" i="1" l="1"/>
  <c r="F129" i="1" s="1"/>
  <c r="H129" i="1" s="1"/>
  <c r="D130" i="1" l="1"/>
  <c r="C130" i="1"/>
  <c r="E130" i="1" l="1"/>
  <c r="F130" i="1" s="1"/>
  <c r="H130" i="1" s="1"/>
  <c r="D131" i="1" l="1"/>
  <c r="C131" i="1"/>
  <c r="E131" i="1" l="1"/>
  <c r="F131" i="1" s="1"/>
  <c r="H131" i="1" s="1"/>
  <c r="D132" i="1" l="1"/>
  <c r="C132" i="1"/>
  <c r="E132" i="1" l="1"/>
  <c r="F132" i="1" s="1"/>
  <c r="H132" i="1" s="1"/>
  <c r="D133" i="1" l="1"/>
  <c r="C133" i="1"/>
  <c r="E133" i="1" l="1"/>
  <c r="F133" i="1" s="1"/>
  <c r="H133" i="1" s="1"/>
  <c r="D134" i="1" l="1"/>
  <c r="C134" i="1"/>
  <c r="E134" i="1" l="1"/>
  <c r="F134" i="1" s="1"/>
  <c r="H134" i="1" s="1"/>
  <c r="D135" i="1" l="1"/>
  <c r="C135" i="1"/>
  <c r="E135" i="1" l="1"/>
  <c r="F135" i="1" s="1"/>
  <c r="H135" i="1" s="1"/>
  <c r="D136" i="1" l="1"/>
  <c r="C136" i="1"/>
  <c r="E136" i="1" l="1"/>
  <c r="F136" i="1" s="1"/>
  <c r="H136" i="1" s="1"/>
  <c r="D137" i="1" l="1"/>
  <c r="C137" i="1"/>
  <c r="E137" i="1" l="1"/>
  <c r="F137" i="1" s="1"/>
  <c r="H137" i="1" s="1"/>
  <c r="D138" i="1" l="1"/>
  <c r="C138" i="1"/>
  <c r="E138" i="1" l="1"/>
  <c r="F138" i="1" s="1"/>
  <c r="H138" i="1" s="1"/>
  <c r="D139" i="1" l="1"/>
  <c r="C139" i="1"/>
  <c r="E139" i="1" l="1"/>
  <c r="F139" i="1" s="1"/>
  <c r="H139" i="1" s="1"/>
  <c r="D140" i="1" l="1"/>
  <c r="C140" i="1"/>
  <c r="E140" i="1" l="1"/>
  <c r="F140" i="1" s="1"/>
  <c r="H140" i="1" s="1"/>
  <c r="D141" i="1" l="1"/>
  <c r="C141" i="1"/>
  <c r="E141" i="1" l="1"/>
  <c r="F141" i="1" s="1"/>
  <c r="H141" i="1" s="1"/>
  <c r="D142" i="1" l="1"/>
  <c r="C142" i="1"/>
  <c r="E142" i="1" l="1"/>
  <c r="F142" i="1" s="1"/>
  <c r="H142" i="1" s="1"/>
  <c r="D143" i="1" l="1"/>
  <c r="C143" i="1"/>
  <c r="E143" i="1" l="1"/>
  <c r="F143" i="1" s="1"/>
  <c r="H143" i="1" s="1"/>
  <c r="D144" i="1" l="1"/>
  <c r="C144" i="1"/>
  <c r="E144" i="1" l="1"/>
  <c r="F144" i="1" s="1"/>
  <c r="H144" i="1" s="1"/>
  <c r="D145" i="1" l="1"/>
  <c r="C145" i="1"/>
  <c r="E145" i="1" l="1"/>
  <c r="F145" i="1" s="1"/>
  <c r="H145" i="1" s="1"/>
  <c r="D146" i="1" l="1"/>
  <c r="C146" i="1"/>
  <c r="E146" i="1" l="1"/>
  <c r="F146" i="1" s="1"/>
  <c r="H146" i="1" s="1"/>
  <c r="D147" i="1" l="1"/>
  <c r="C147" i="1"/>
  <c r="E147" i="1" l="1"/>
  <c r="F147" i="1" s="1"/>
  <c r="H147" i="1" s="1"/>
  <c r="D148" i="1" l="1"/>
  <c r="C148" i="1"/>
  <c r="E148" i="1" l="1"/>
  <c r="F148" i="1" s="1"/>
  <c r="H148" i="1" s="1"/>
  <c r="D149" i="1" l="1"/>
  <c r="C149" i="1"/>
  <c r="E149" i="1" l="1"/>
  <c r="F149" i="1" s="1"/>
  <c r="H149" i="1" s="1"/>
  <c r="D150" i="1" l="1"/>
  <c r="C150" i="1"/>
  <c r="E150" i="1" l="1"/>
  <c r="F150" i="1" s="1"/>
  <c r="H150" i="1" s="1"/>
  <c r="D151" i="1" l="1"/>
  <c r="C151" i="1"/>
  <c r="E151" i="1" l="1"/>
  <c r="F151" i="1" s="1"/>
  <c r="H151" i="1" s="1"/>
  <c r="D152" i="1" l="1"/>
  <c r="C152" i="1"/>
  <c r="E152" i="1" l="1"/>
  <c r="F152" i="1" s="1"/>
  <c r="H152" i="1" s="1"/>
  <c r="D153" i="1" l="1"/>
  <c r="C153" i="1"/>
  <c r="E153" i="1" l="1"/>
  <c r="F153" i="1" s="1"/>
  <c r="H153" i="1" s="1"/>
  <c r="D154" i="1" l="1"/>
  <c r="C154" i="1"/>
  <c r="E154" i="1" l="1"/>
  <c r="F154" i="1" s="1"/>
  <c r="H154" i="1" s="1"/>
  <c r="D155" i="1" l="1"/>
  <c r="C155" i="1"/>
  <c r="E155" i="1" l="1"/>
  <c r="F155" i="1" s="1"/>
  <c r="H155" i="1" s="1"/>
  <c r="D156" i="1" l="1"/>
  <c r="C156" i="1"/>
  <c r="E156" i="1" l="1"/>
  <c r="F156" i="1" s="1"/>
  <c r="H156" i="1" s="1"/>
  <c r="D157" i="1" l="1"/>
  <c r="C157" i="1"/>
  <c r="E157" i="1" l="1"/>
  <c r="F157" i="1" s="1"/>
  <c r="H157" i="1" s="1"/>
  <c r="D158" i="1" l="1"/>
  <c r="C158" i="1"/>
  <c r="E158" i="1" l="1"/>
  <c r="F158" i="1" s="1"/>
  <c r="H158" i="1" s="1"/>
  <c r="D159" i="1" l="1"/>
  <c r="C159" i="1"/>
  <c r="E159" i="1" l="1"/>
  <c r="F159" i="1" s="1"/>
  <c r="H159" i="1" s="1"/>
  <c r="D160" i="1" l="1"/>
  <c r="C160" i="1"/>
  <c r="E160" i="1" l="1"/>
  <c r="F160" i="1" s="1"/>
  <c r="H160" i="1" s="1"/>
  <c r="D161" i="1" l="1"/>
  <c r="C161" i="1"/>
  <c r="E161" i="1" l="1"/>
  <c r="F161" i="1" s="1"/>
  <c r="H161" i="1" s="1"/>
  <c r="D162" i="1" l="1"/>
  <c r="C162" i="1"/>
  <c r="E162" i="1" l="1"/>
  <c r="F162" i="1" s="1"/>
  <c r="H162" i="1" s="1"/>
  <c r="D163" i="1" l="1"/>
  <c r="C163" i="1"/>
  <c r="E163" i="1" l="1"/>
  <c r="F163" i="1" s="1"/>
  <c r="H163" i="1" s="1"/>
  <c r="D164" i="1" l="1"/>
  <c r="C164" i="1"/>
  <c r="E164" i="1" l="1"/>
  <c r="F164" i="1" s="1"/>
  <c r="H164" i="1" s="1"/>
  <c r="D165" i="1" l="1"/>
  <c r="C165" i="1"/>
  <c r="E165" i="1" l="1"/>
  <c r="F165" i="1" s="1"/>
  <c r="H165" i="1" s="1"/>
  <c r="D166" i="1" l="1"/>
  <c r="C166" i="1"/>
  <c r="E166" i="1" l="1"/>
  <c r="F166" i="1" s="1"/>
  <c r="H166" i="1" s="1"/>
  <c r="D167" i="1" l="1"/>
  <c r="C167" i="1"/>
  <c r="E167" i="1" l="1"/>
  <c r="F167" i="1" s="1"/>
  <c r="H167" i="1" s="1"/>
  <c r="D168" i="1" l="1"/>
  <c r="C168" i="1"/>
  <c r="E168" i="1" l="1"/>
  <c r="F168" i="1" s="1"/>
  <c r="H168" i="1" s="1"/>
  <c r="D169" i="1" l="1"/>
  <c r="C169" i="1"/>
  <c r="E169" i="1" l="1"/>
  <c r="F169" i="1" s="1"/>
  <c r="H169" i="1" s="1"/>
  <c r="D170" i="1" l="1"/>
  <c r="C170" i="1"/>
  <c r="E170" i="1" l="1"/>
  <c r="F170" i="1" s="1"/>
  <c r="H170" i="1" s="1"/>
  <c r="D171" i="1" l="1"/>
  <c r="C171" i="1"/>
  <c r="E171" i="1" l="1"/>
  <c r="F171" i="1" s="1"/>
  <c r="H171" i="1" s="1"/>
  <c r="D172" i="1" l="1"/>
  <c r="C172" i="1"/>
  <c r="E172" i="1" l="1"/>
  <c r="F172" i="1" s="1"/>
  <c r="H172" i="1" s="1"/>
  <c r="D173" i="1" l="1"/>
  <c r="C173" i="1"/>
  <c r="E173" i="1" l="1"/>
  <c r="F173" i="1" s="1"/>
  <c r="H173" i="1" s="1"/>
  <c r="D174" i="1" l="1"/>
  <c r="C174" i="1"/>
  <c r="E174" i="1" l="1"/>
  <c r="F174" i="1" s="1"/>
  <c r="H174" i="1" s="1"/>
  <c r="D175" i="1" l="1"/>
  <c r="C175" i="1"/>
  <c r="E175" i="1" l="1"/>
  <c r="F175" i="1" s="1"/>
  <c r="H175" i="1" s="1"/>
  <c r="D176" i="1" l="1"/>
  <c r="C176" i="1"/>
  <c r="E176" i="1" l="1"/>
  <c r="F176" i="1" s="1"/>
  <c r="H176" i="1" s="1"/>
  <c r="D177" i="1" l="1"/>
  <c r="C177" i="1"/>
  <c r="E177" i="1" l="1"/>
  <c r="F177" i="1" s="1"/>
  <c r="H177" i="1" s="1"/>
  <c r="D178" i="1" l="1"/>
  <c r="C178" i="1"/>
  <c r="E178" i="1" l="1"/>
  <c r="F178" i="1" s="1"/>
  <c r="H178" i="1" s="1"/>
  <c r="D179" i="1" l="1"/>
  <c r="C179" i="1"/>
  <c r="E179" i="1" l="1"/>
  <c r="F179" i="1" s="1"/>
  <c r="H179" i="1" s="1"/>
  <c r="D180" i="1" l="1"/>
  <c r="C180" i="1"/>
  <c r="E180" i="1" l="1"/>
  <c r="F180" i="1" s="1"/>
  <c r="H180" i="1" s="1"/>
  <c r="D181" i="1" l="1"/>
  <c r="C181" i="1"/>
  <c r="E181" i="1" l="1"/>
  <c r="F181" i="1" s="1"/>
  <c r="H181" i="1" s="1"/>
  <c r="D182" i="1" l="1"/>
  <c r="C182" i="1"/>
  <c r="E182" i="1" l="1"/>
  <c r="F182" i="1" s="1"/>
  <c r="H182" i="1" s="1"/>
  <c r="D183" i="1" l="1"/>
  <c r="C183" i="1"/>
  <c r="E183" i="1" l="1"/>
  <c r="F183" i="1" s="1"/>
  <c r="H183" i="1" s="1"/>
  <c r="D184" i="1" l="1"/>
  <c r="C184" i="1"/>
  <c r="E184" i="1" l="1"/>
  <c r="F184" i="1" s="1"/>
  <c r="H184" i="1" s="1"/>
  <c r="D185" i="1" l="1"/>
  <c r="C185" i="1"/>
  <c r="E185" i="1" l="1"/>
  <c r="F185" i="1" s="1"/>
  <c r="H185" i="1" s="1"/>
  <c r="D186" i="1" l="1"/>
  <c r="C186" i="1"/>
  <c r="E186" i="1" l="1"/>
  <c r="F186" i="1" s="1"/>
  <c r="H186" i="1" s="1"/>
  <c r="D187" i="1" l="1"/>
  <c r="C187" i="1"/>
  <c r="E187" i="1" l="1"/>
  <c r="F187" i="1" s="1"/>
  <c r="H187" i="1" s="1"/>
  <c r="D188" i="1" l="1"/>
  <c r="C188" i="1"/>
  <c r="E188" i="1" l="1"/>
  <c r="F188" i="1" s="1"/>
  <c r="H188" i="1" s="1"/>
  <c r="D189" i="1" l="1"/>
  <c r="C189" i="1"/>
  <c r="E189" i="1" l="1"/>
  <c r="F189" i="1" s="1"/>
  <c r="H189" i="1" s="1"/>
  <c r="D190" i="1" l="1"/>
  <c r="C190" i="1"/>
  <c r="E190" i="1" l="1"/>
  <c r="F190" i="1" s="1"/>
  <c r="H190" i="1" s="1"/>
  <c r="D191" i="1" l="1"/>
  <c r="C191" i="1"/>
  <c r="E191" i="1" l="1"/>
  <c r="F191" i="1" s="1"/>
  <c r="H191" i="1" s="1"/>
  <c r="D192" i="1" l="1"/>
  <c r="C192" i="1"/>
  <c r="E192" i="1" l="1"/>
  <c r="F192" i="1" s="1"/>
  <c r="H192" i="1" s="1"/>
  <c r="D193" i="1" l="1"/>
  <c r="C193" i="1"/>
  <c r="E193" i="1" l="1"/>
  <c r="F193" i="1" s="1"/>
  <c r="H193" i="1" s="1"/>
  <c r="D194" i="1" l="1"/>
  <c r="C194" i="1"/>
  <c r="E194" i="1" l="1"/>
  <c r="F194" i="1" s="1"/>
  <c r="H194" i="1" s="1"/>
  <c r="D195" i="1" l="1"/>
  <c r="C195" i="1"/>
  <c r="E195" i="1" l="1"/>
  <c r="F195" i="1" s="1"/>
  <c r="H195" i="1" s="1"/>
  <c r="D196" i="1" l="1"/>
  <c r="C196" i="1"/>
  <c r="E196" i="1" l="1"/>
  <c r="F196" i="1" s="1"/>
  <c r="H196" i="1" s="1"/>
  <c r="D197" i="1" l="1"/>
  <c r="C197" i="1"/>
  <c r="E197" i="1" l="1"/>
  <c r="F197" i="1" s="1"/>
  <c r="H197" i="1" s="1"/>
  <c r="D198" i="1" l="1"/>
  <c r="C198" i="1"/>
  <c r="E198" i="1" l="1"/>
  <c r="F198" i="1" s="1"/>
  <c r="H198" i="1" s="1"/>
  <c r="D199" i="1" l="1"/>
  <c r="C199" i="1"/>
  <c r="E199" i="1" l="1"/>
  <c r="F199" i="1" s="1"/>
  <c r="H199" i="1" s="1"/>
  <c r="D200" i="1" l="1"/>
  <c r="C200" i="1"/>
  <c r="E200" i="1" l="1"/>
  <c r="F200" i="1" s="1"/>
  <c r="H200" i="1" s="1"/>
  <c r="D201" i="1" l="1"/>
  <c r="C201" i="1"/>
  <c r="E201" i="1" l="1"/>
  <c r="F201" i="1" s="1"/>
  <c r="H201" i="1" s="1"/>
  <c r="D202" i="1" l="1"/>
  <c r="C202" i="1"/>
  <c r="E202" i="1" l="1"/>
  <c r="F202" i="1" s="1"/>
  <c r="H202" i="1" s="1"/>
  <c r="D203" i="1" l="1"/>
  <c r="C203" i="1"/>
  <c r="E203" i="1" l="1"/>
  <c r="F203" i="1" l="1"/>
  <c r="H203" i="1" s="1"/>
  <c r="D204" i="1" l="1"/>
  <c r="C204" i="1"/>
  <c r="E204" i="1" l="1"/>
  <c r="F204" i="1" l="1"/>
  <c r="H204" i="1" s="1"/>
  <c r="D205" i="1" l="1"/>
  <c r="C205" i="1"/>
  <c r="E205" i="1" l="1"/>
  <c r="F205" i="1" l="1"/>
  <c r="H205" i="1" s="1"/>
  <c r="D206" i="1" l="1"/>
  <c r="C206" i="1"/>
  <c r="E206" i="1" l="1"/>
  <c r="F206" i="1" s="1"/>
  <c r="H206" i="1" s="1"/>
  <c r="D207" i="1" l="1"/>
  <c r="C207" i="1"/>
  <c r="E207" i="1" l="1"/>
  <c r="F207" i="1" l="1"/>
  <c r="H207" i="1" s="1"/>
  <c r="D208" i="1" s="1"/>
  <c r="C208" i="1" l="1"/>
  <c r="E208" i="1" l="1"/>
  <c r="F208" i="1" l="1"/>
  <c r="H208" i="1" s="1"/>
  <c r="D209" i="1" l="1"/>
  <c r="C209" i="1"/>
  <c r="E209" i="1" l="1"/>
  <c r="F209" i="1" l="1"/>
  <c r="H209" i="1" s="1"/>
  <c r="D210" i="1" s="1"/>
  <c r="C210" i="1" l="1"/>
  <c r="E210" i="1" s="1"/>
  <c r="F210" i="1" s="1"/>
  <c r="H210" i="1" s="1"/>
  <c r="D211" i="1" l="1"/>
  <c r="C211" i="1"/>
  <c r="E211" i="1" l="1"/>
  <c r="F211" i="1" s="1"/>
  <c r="H211" i="1" s="1"/>
  <c r="D212" i="1" l="1"/>
  <c r="C212" i="1"/>
  <c r="E212" i="1" l="1"/>
  <c r="F212" i="1" s="1"/>
  <c r="H212" i="1" s="1"/>
  <c r="D213" i="1" l="1"/>
  <c r="C213" i="1"/>
  <c r="E213" i="1" l="1"/>
  <c r="F213" i="1" l="1"/>
  <c r="H213" i="1" s="1"/>
  <c r="C214" i="1" s="1"/>
  <c r="D214" i="1" l="1"/>
  <c r="E214" i="1"/>
  <c r="F214" i="1" l="1"/>
  <c r="H214" i="1" s="1"/>
  <c r="D215" i="1" s="1"/>
  <c r="C215" i="1" l="1"/>
  <c r="E215" i="1" s="1"/>
  <c r="F215" i="1" s="1"/>
  <c r="H215" i="1" s="1"/>
  <c r="D216" i="1" s="1"/>
  <c r="C216" i="1" l="1"/>
  <c r="E216" i="1" l="1"/>
  <c r="F216" i="1" l="1"/>
  <c r="H216" i="1" s="1"/>
  <c r="C217" i="1" l="1"/>
  <c r="D217" i="1"/>
  <c r="E217" i="1" l="1"/>
  <c r="F217" i="1" s="1"/>
  <c r="H217" i="1" s="1"/>
  <c r="D218" i="1" l="1"/>
  <c r="C218" i="1"/>
  <c r="E218" i="1" l="1"/>
  <c r="F218" i="1" s="1"/>
  <c r="H218" i="1" s="1"/>
  <c r="D219" i="1" l="1"/>
  <c r="C219" i="1"/>
  <c r="E219" i="1" l="1"/>
  <c r="F219" i="1" s="1"/>
  <c r="H219" i="1" s="1"/>
  <c r="D220" i="1" l="1"/>
  <c r="C220" i="1"/>
  <c r="E220" i="1" l="1"/>
  <c r="F220" i="1" s="1"/>
  <c r="H220" i="1" s="1"/>
  <c r="D221" i="1" l="1"/>
  <c r="C221" i="1"/>
  <c r="E221" i="1" l="1"/>
  <c r="F221" i="1" s="1"/>
  <c r="H221" i="1" s="1"/>
  <c r="C222" i="1" l="1"/>
  <c r="E222" i="1" s="1"/>
  <c r="D222" i="1"/>
  <c r="F222" i="1" l="1"/>
  <c r="H222" i="1" s="1"/>
  <c r="C223" i="1" s="1"/>
  <c r="D223" i="1" l="1"/>
  <c r="E223" i="1"/>
  <c r="F223" i="1" l="1"/>
  <c r="H223" i="1" s="1"/>
  <c r="C224" i="1" s="1"/>
  <c r="D224" i="1" l="1"/>
  <c r="E224" i="1"/>
  <c r="F224" i="1" l="1"/>
  <c r="H224" i="1" s="1"/>
  <c r="D225" i="1" s="1"/>
  <c r="C225" i="1" l="1"/>
  <c r="E225" i="1" s="1"/>
  <c r="F225" i="1" l="1"/>
  <c r="H225" i="1" s="1"/>
  <c r="D226" i="1" s="1"/>
  <c r="C226" i="1" l="1"/>
  <c r="E226" i="1" l="1"/>
  <c r="F226" i="1" s="1"/>
  <c r="H226" i="1" s="1"/>
  <c r="D227" i="1" s="1"/>
  <c r="C227" i="1" l="1"/>
  <c r="E227" i="1" s="1"/>
  <c r="F227" i="1" s="1"/>
  <c r="H227" i="1" s="1"/>
  <c r="D228" i="1" l="1"/>
  <c r="C228" i="1"/>
  <c r="E228" i="1" l="1"/>
  <c r="F228" i="1" s="1"/>
  <c r="H228" i="1" s="1"/>
  <c r="D229" i="1" l="1"/>
  <c r="C229" i="1"/>
  <c r="E229" i="1" l="1"/>
  <c r="F229" i="1" s="1"/>
  <c r="H229" i="1" s="1"/>
  <c r="D230" i="1" l="1"/>
  <c r="C230" i="1"/>
  <c r="E230" i="1" l="1"/>
  <c r="F230" i="1" s="1"/>
  <c r="H230" i="1" s="1"/>
  <c r="D231" i="1" l="1"/>
  <c r="C231" i="1"/>
  <c r="E231" i="1" l="1"/>
  <c r="F231" i="1" l="1"/>
  <c r="H231" i="1" s="1"/>
  <c r="D232" i="1" s="1"/>
  <c r="C232" i="1" l="1"/>
  <c r="E232" i="1" s="1"/>
  <c r="F232" i="1" l="1"/>
  <c r="H232" i="1" s="1"/>
  <c r="D233" i="1" s="1"/>
  <c r="C233" i="1" l="1"/>
  <c r="E233" i="1" l="1"/>
  <c r="F233" i="1" s="1"/>
  <c r="H233" i="1" s="1"/>
  <c r="D234" i="1" l="1"/>
  <c r="C234" i="1"/>
  <c r="E234" i="1" s="1"/>
  <c r="F234" i="1" l="1"/>
  <c r="H234" i="1" s="1"/>
  <c r="D235" i="1" s="1"/>
  <c r="C235" i="1" l="1"/>
  <c r="E235" i="1" s="1"/>
  <c r="F235" i="1" s="1"/>
  <c r="H235" i="1" s="1"/>
  <c r="D236" i="1" l="1"/>
  <c r="C236" i="1"/>
  <c r="E236" i="1" l="1"/>
  <c r="F236" i="1" s="1"/>
  <c r="H236" i="1" s="1"/>
  <c r="D237" i="1" l="1"/>
  <c r="C237" i="1"/>
  <c r="E237" i="1" l="1"/>
  <c r="F237" i="1" s="1"/>
  <c r="H237" i="1" s="1"/>
  <c r="D238" i="1" l="1"/>
  <c r="C238" i="1"/>
  <c r="E238" i="1" l="1"/>
  <c r="F238" i="1" l="1"/>
  <c r="H238" i="1" s="1"/>
  <c r="D239" i="1" s="1"/>
  <c r="C239" i="1" l="1"/>
  <c r="E239" i="1" l="1"/>
  <c r="F239" i="1" s="1"/>
  <c r="H239" i="1" s="1"/>
  <c r="C240" i="1" s="1"/>
  <c r="D240" i="1" l="1"/>
  <c r="E240" i="1"/>
  <c r="F240" i="1" l="1"/>
  <c r="H240" i="1" s="1"/>
  <c r="D241" i="1" s="1"/>
  <c r="C241" i="1" l="1"/>
  <c r="E241" i="1" l="1"/>
  <c r="F241" i="1" s="1"/>
  <c r="H241" i="1" s="1"/>
  <c r="C242" i="1" l="1"/>
  <c r="D242" i="1"/>
  <c r="E242" i="1" l="1"/>
  <c r="F242" i="1" s="1"/>
  <c r="H242" i="1" s="1"/>
  <c r="D243" i="1" l="1"/>
  <c r="C243" i="1"/>
  <c r="E243" i="1" s="1"/>
  <c r="F243" i="1" l="1"/>
  <c r="H243" i="1" s="1"/>
  <c r="D244" i="1" s="1"/>
  <c r="C244" i="1" l="1"/>
  <c r="E244" i="1" l="1"/>
  <c r="F244" i="1" s="1"/>
  <c r="H244" i="1" s="1"/>
  <c r="D245" i="1" l="1"/>
  <c r="C245" i="1"/>
  <c r="E245" i="1" l="1"/>
  <c r="F245" i="1" s="1"/>
  <c r="H245" i="1" s="1"/>
  <c r="D246" i="1" l="1"/>
  <c r="C246" i="1"/>
  <c r="E246" i="1" l="1"/>
  <c r="F246" i="1" s="1"/>
  <c r="H246" i="1" s="1"/>
  <c r="C247" i="1" s="1"/>
  <c r="D247" i="1" l="1"/>
  <c r="E247" i="1"/>
  <c r="F247" i="1" l="1"/>
  <c r="H247" i="1" s="1"/>
  <c r="D248" i="1" l="1"/>
  <c r="C248" i="1"/>
  <c r="E248" i="1" l="1"/>
  <c r="F248" i="1" l="1"/>
  <c r="H248" i="1" s="1"/>
  <c r="D249" i="1" s="1"/>
  <c r="C249" i="1" l="1"/>
  <c r="E249" i="1" l="1"/>
  <c r="F249" i="1" s="1"/>
  <c r="H249" i="1" s="1"/>
  <c r="D250" i="1" s="1"/>
  <c r="C250" i="1" l="1"/>
  <c r="E250" i="1" l="1"/>
  <c r="F250" i="1" s="1"/>
  <c r="H250" i="1" s="1"/>
  <c r="D251" i="1" l="1"/>
  <c r="C251" i="1"/>
  <c r="E251" i="1" l="1"/>
  <c r="F251" i="1" s="1"/>
  <c r="H251" i="1" s="1"/>
  <c r="C252" i="1" s="1"/>
  <c r="D252" i="1" l="1"/>
  <c r="E252" i="1"/>
  <c r="F252" i="1" l="1"/>
  <c r="H252" i="1" s="1"/>
  <c r="D253" i="1" s="1"/>
  <c r="C253" i="1" l="1"/>
  <c r="E253" i="1" l="1"/>
  <c r="F253" i="1" s="1"/>
  <c r="H253" i="1" s="1"/>
  <c r="D254" i="1" s="1"/>
  <c r="C254" i="1" l="1"/>
  <c r="E254" i="1" s="1"/>
  <c r="F254" i="1" s="1"/>
  <c r="H254" i="1" s="1"/>
  <c r="D255" i="1" l="1"/>
  <c r="C255" i="1"/>
  <c r="E255" i="1" l="1"/>
  <c r="F255" i="1" s="1"/>
  <c r="H255" i="1" s="1"/>
  <c r="D256" i="1" l="1"/>
  <c r="C256" i="1"/>
  <c r="E256" i="1" l="1"/>
  <c r="F256" i="1" s="1"/>
  <c r="H256" i="1" s="1"/>
  <c r="D257" i="1" l="1"/>
  <c r="C257" i="1"/>
  <c r="E257" i="1" l="1"/>
  <c r="F257" i="1" s="1"/>
  <c r="H257" i="1" s="1"/>
  <c r="D258" i="1" l="1"/>
  <c r="C258" i="1"/>
  <c r="E258" i="1" l="1"/>
  <c r="F258" i="1" s="1"/>
  <c r="H258" i="1" s="1"/>
  <c r="D259" i="1" l="1"/>
  <c r="C259" i="1"/>
  <c r="E259" i="1" l="1"/>
  <c r="F259" i="1" s="1"/>
  <c r="H259" i="1" s="1"/>
  <c r="D260" i="1" l="1"/>
  <c r="C260" i="1"/>
  <c r="E260" i="1" l="1"/>
  <c r="F260" i="1" s="1"/>
  <c r="H260" i="1" s="1"/>
  <c r="D261" i="1" l="1"/>
  <c r="C261" i="1"/>
  <c r="E261" i="1" l="1"/>
  <c r="F261" i="1" s="1"/>
  <c r="H261" i="1" s="1"/>
  <c r="D262" i="1" l="1"/>
  <c r="C262" i="1"/>
  <c r="E262" i="1" l="1"/>
  <c r="F262" i="1" s="1"/>
  <c r="H262" i="1" s="1"/>
  <c r="D263" i="1" l="1"/>
  <c r="C263" i="1"/>
  <c r="E263" i="1" l="1"/>
  <c r="F263" i="1" s="1"/>
  <c r="H263" i="1" s="1"/>
  <c r="D264" i="1" l="1"/>
  <c r="C264" i="1"/>
  <c r="E264" i="1" l="1"/>
  <c r="F264" i="1" s="1"/>
  <c r="H264" i="1" s="1"/>
  <c r="D265" i="1" l="1"/>
  <c r="C265" i="1"/>
  <c r="E265" i="1" l="1"/>
  <c r="F265" i="1" l="1"/>
  <c r="H265" i="1" s="1"/>
  <c r="D266" i="1" s="1"/>
  <c r="C266" i="1" l="1"/>
  <c r="E266" i="1" s="1"/>
  <c r="F266" i="1" s="1"/>
  <c r="H266" i="1" s="1"/>
  <c r="D267" i="1" l="1"/>
  <c r="C267" i="1"/>
  <c r="E267" i="1" l="1"/>
  <c r="F267" i="1" l="1"/>
  <c r="H267" i="1" s="1"/>
  <c r="D268" i="1" s="1"/>
  <c r="C268" i="1" l="1"/>
  <c r="E268" i="1" l="1"/>
  <c r="F268" i="1" s="1"/>
  <c r="H268" i="1" s="1"/>
  <c r="D269" i="1" s="1"/>
  <c r="C269" i="1" l="1"/>
  <c r="E269" i="1" l="1"/>
  <c r="F269" i="1" s="1"/>
  <c r="H269" i="1" s="1"/>
  <c r="D270" i="1" l="1"/>
  <c r="C270" i="1"/>
  <c r="E270" i="1" l="1"/>
  <c r="F270" i="1" s="1"/>
  <c r="H270" i="1" s="1"/>
  <c r="D271" i="1" s="1"/>
  <c r="C271" i="1" l="1"/>
  <c r="E271" i="1" l="1"/>
  <c r="F271" i="1" s="1"/>
  <c r="H271" i="1" s="1"/>
  <c r="D272" i="1" s="1"/>
  <c r="C272" i="1" l="1"/>
  <c r="E272" i="1" s="1"/>
  <c r="F272" i="1" l="1"/>
  <c r="H272" i="1" s="1"/>
  <c r="D273" i="1" s="1"/>
  <c r="C273" i="1" l="1"/>
  <c r="E273" i="1" l="1"/>
  <c r="F273" i="1" s="1"/>
  <c r="H273" i="1" s="1"/>
  <c r="D274" i="1" s="1"/>
  <c r="C274" i="1" l="1"/>
  <c r="E274" i="1" l="1"/>
  <c r="F274" i="1" s="1"/>
  <c r="H274" i="1" s="1"/>
  <c r="D275" i="1" s="1"/>
  <c r="C275" i="1" l="1"/>
  <c r="E275" i="1" l="1"/>
  <c r="F275" i="1" s="1"/>
  <c r="H275" i="1" s="1"/>
  <c r="D276" i="1" s="1"/>
  <c r="C276" i="1" l="1"/>
  <c r="E276" i="1" l="1"/>
  <c r="F276" i="1" s="1"/>
  <c r="H276" i="1" s="1"/>
  <c r="D277" i="1" s="1"/>
  <c r="C277" i="1" l="1"/>
  <c r="E277" i="1" l="1"/>
  <c r="F277" i="1" s="1"/>
  <c r="H277" i="1" s="1"/>
  <c r="D278" i="1" s="1"/>
  <c r="C278" i="1" l="1"/>
  <c r="E278" i="1" s="1"/>
  <c r="F278" i="1" l="1"/>
  <c r="H278" i="1" s="1"/>
  <c r="C279" i="1" s="1"/>
  <c r="D279" i="1" l="1"/>
  <c r="E279" i="1"/>
  <c r="F279" i="1" l="1"/>
  <c r="H279" i="1" s="1"/>
  <c r="C280" i="1" s="1"/>
  <c r="D280" i="1" l="1"/>
  <c r="E280" i="1"/>
  <c r="F280" i="1" l="1"/>
  <c r="H280" i="1" s="1"/>
  <c r="D281" i="1" s="1"/>
  <c r="C281" i="1" l="1"/>
  <c r="E281" i="1" l="1"/>
  <c r="F281" i="1" s="1"/>
  <c r="H281" i="1" s="1"/>
  <c r="D282" i="1" s="1"/>
  <c r="C282" i="1" l="1"/>
  <c r="E282" i="1" s="1"/>
  <c r="F282" i="1" l="1"/>
  <c r="H282" i="1" s="1"/>
  <c r="C283" i="1" s="1"/>
  <c r="D283" i="1" l="1"/>
  <c r="E283" i="1"/>
  <c r="F283" i="1" l="1"/>
  <c r="H283" i="1" s="1"/>
  <c r="D284" i="1" l="1"/>
  <c r="C284" i="1"/>
  <c r="E284" i="1" l="1"/>
  <c r="F284" i="1" s="1"/>
  <c r="H284" i="1" s="1"/>
  <c r="D285" i="1" l="1"/>
  <c r="C285" i="1"/>
  <c r="E285" i="1" l="1"/>
  <c r="F285" i="1" l="1"/>
  <c r="H285" i="1" s="1"/>
  <c r="D286" i="1" l="1"/>
  <c r="C286" i="1"/>
  <c r="E286" i="1" l="1"/>
  <c r="F286" i="1" l="1"/>
  <c r="H286" i="1" s="1"/>
  <c r="C287" i="1" s="1"/>
  <c r="D287" i="1" l="1"/>
  <c r="E287" i="1"/>
  <c r="F287" i="1" l="1"/>
  <c r="H287" i="1" s="1"/>
  <c r="D288" i="1" s="1"/>
  <c r="C288" i="1" l="1"/>
  <c r="E288" i="1" l="1"/>
  <c r="F288" i="1" s="1"/>
  <c r="H288" i="1" s="1"/>
  <c r="D289" i="1" s="1"/>
  <c r="C289" i="1" l="1"/>
  <c r="E289" i="1" l="1"/>
  <c r="F289" i="1" s="1"/>
  <c r="H289" i="1" s="1"/>
  <c r="D290" i="1" s="1"/>
  <c r="C290" i="1" l="1"/>
  <c r="E290" i="1" s="1"/>
  <c r="F290" i="1" l="1"/>
  <c r="H290" i="1" s="1"/>
  <c r="D291" i="1" s="1"/>
  <c r="C291" i="1" l="1"/>
  <c r="E291" i="1" l="1"/>
  <c r="F291" i="1" s="1"/>
  <c r="H291" i="1" s="1"/>
  <c r="D292" i="1" l="1"/>
  <c r="C292" i="1"/>
  <c r="E292" i="1" l="1"/>
  <c r="F292" i="1" s="1"/>
  <c r="H292" i="1" s="1"/>
  <c r="C293" i="1" l="1"/>
  <c r="D293" i="1"/>
  <c r="E293" i="1" l="1"/>
  <c r="F293" i="1" s="1"/>
  <c r="H293" i="1" s="1"/>
  <c r="D294" i="1" s="1"/>
  <c r="C294" i="1" l="1"/>
  <c r="E294" i="1" s="1"/>
  <c r="F294" i="1" l="1"/>
  <c r="H294" i="1" s="1"/>
  <c r="C295" i="1" s="1"/>
  <c r="D295" i="1" l="1"/>
  <c r="E295" i="1"/>
  <c r="F295" i="1" l="1"/>
  <c r="H295" i="1" s="1"/>
  <c r="C296" i="1" s="1"/>
  <c r="D296" i="1" l="1"/>
  <c r="E296" i="1"/>
  <c r="F296" i="1" l="1"/>
  <c r="H296" i="1" s="1"/>
  <c r="C297" i="1" s="1"/>
  <c r="D297" i="1" l="1"/>
  <c r="E297" i="1"/>
  <c r="F297" i="1" l="1"/>
  <c r="H297" i="1" s="1"/>
  <c r="D298" i="1" s="1"/>
  <c r="C298" i="1" l="1"/>
  <c r="E298" i="1" l="1"/>
  <c r="F298" i="1" s="1"/>
  <c r="H298" i="1" s="1"/>
  <c r="D299" i="1" l="1"/>
  <c r="C299" i="1"/>
  <c r="E299" i="1" l="1"/>
  <c r="F299" i="1" s="1"/>
  <c r="H299" i="1" s="1"/>
  <c r="D300" i="1" s="1"/>
  <c r="C300" i="1" l="1"/>
  <c r="E300" i="1" l="1"/>
  <c r="F300" i="1" s="1"/>
  <c r="H300" i="1" s="1"/>
  <c r="C301" i="1" s="1"/>
  <c r="D301" i="1" l="1"/>
  <c r="E301" i="1"/>
  <c r="F301" i="1" l="1"/>
  <c r="H301" i="1" s="1"/>
  <c r="C302" i="1" s="1"/>
  <c r="D302" i="1" l="1"/>
  <c r="E302" i="1"/>
  <c r="F302" i="1" l="1"/>
  <c r="H302" i="1" s="1"/>
  <c r="D303" i="1" s="1"/>
  <c r="C303" i="1" l="1"/>
  <c r="E303" i="1" s="1"/>
  <c r="F303" i="1" s="1"/>
  <c r="H303" i="1" s="1"/>
  <c r="D304" i="1" l="1"/>
  <c r="C304" i="1"/>
  <c r="E304" i="1" l="1"/>
  <c r="F304" i="1" s="1"/>
  <c r="H304" i="1" s="1"/>
  <c r="D305" i="1" l="1"/>
  <c r="C305" i="1"/>
  <c r="E305" i="1" l="1"/>
  <c r="F305" i="1" s="1"/>
  <c r="H305" i="1" s="1"/>
  <c r="D306" i="1" l="1"/>
  <c r="C306" i="1"/>
  <c r="E306" i="1" l="1"/>
  <c r="F306" i="1" s="1"/>
  <c r="H306" i="1" s="1"/>
  <c r="D307" i="1" l="1"/>
  <c r="C307" i="1"/>
  <c r="E307" i="1" l="1"/>
  <c r="F307" i="1" l="1"/>
  <c r="H307" i="1" s="1"/>
  <c r="C308" i="1" s="1"/>
  <c r="D308" i="1" l="1"/>
  <c r="E308" i="1"/>
  <c r="F308" i="1" l="1"/>
  <c r="H308" i="1" s="1"/>
  <c r="D309" i="1" s="1"/>
  <c r="C309" i="1" l="1"/>
  <c r="E309" i="1" l="1"/>
  <c r="F309" i="1" s="1"/>
  <c r="H309" i="1" s="1"/>
  <c r="D310" i="1" s="1"/>
  <c r="C310" i="1" l="1"/>
  <c r="E310" i="1" l="1"/>
  <c r="F310" i="1" l="1"/>
  <c r="H310" i="1" s="1"/>
  <c r="C311" i="1" s="1"/>
  <c r="D311" i="1" l="1"/>
  <c r="E311" i="1"/>
  <c r="F311" i="1" l="1"/>
  <c r="H311" i="1" s="1"/>
  <c r="D312" i="1" s="1"/>
  <c r="C312" i="1" l="1"/>
  <c r="E312" i="1" s="1"/>
  <c r="F312" i="1" s="1"/>
  <c r="H312" i="1" s="1"/>
  <c r="D313" i="1" s="1"/>
  <c r="C313" i="1" l="1"/>
  <c r="E313" i="1" s="1"/>
  <c r="F313" i="1" s="1"/>
  <c r="H313" i="1" s="1"/>
  <c r="D314" i="1" l="1"/>
  <c r="C314" i="1"/>
  <c r="E314" i="1" l="1"/>
  <c r="F314" i="1" l="1"/>
  <c r="H314" i="1" s="1"/>
  <c r="C315" i="1" s="1"/>
  <c r="D315" i="1" l="1"/>
  <c r="E315" i="1"/>
  <c r="F315" i="1" l="1"/>
  <c r="H315" i="1" s="1"/>
  <c r="D316" i="1" s="1"/>
  <c r="C316" i="1" l="1"/>
  <c r="E316" i="1" l="1"/>
  <c r="F316" i="1" s="1"/>
  <c r="H316" i="1" s="1"/>
  <c r="D317" i="1" s="1"/>
  <c r="C317" i="1" l="1"/>
  <c r="E317" i="1" l="1"/>
  <c r="F317" i="1" s="1"/>
  <c r="H317" i="1" s="1"/>
  <c r="D318" i="1" l="1"/>
  <c r="C318" i="1"/>
  <c r="E318" i="1" l="1"/>
  <c r="F318" i="1" s="1"/>
  <c r="H318" i="1" s="1"/>
  <c r="D319" i="1" l="1"/>
  <c r="C319" i="1"/>
  <c r="E319" i="1" l="1"/>
  <c r="F319" i="1" s="1"/>
  <c r="H319" i="1" s="1"/>
  <c r="D320" i="1" l="1"/>
  <c r="C320" i="1"/>
  <c r="E320" i="1" l="1"/>
  <c r="F320" i="1" s="1"/>
  <c r="H320" i="1" s="1"/>
  <c r="C321" i="1" l="1"/>
  <c r="D321" i="1"/>
  <c r="E321" i="1" l="1"/>
  <c r="F321" i="1" l="1"/>
  <c r="H321" i="1" s="1"/>
  <c r="C322" i="1" s="1"/>
  <c r="D322" i="1" l="1"/>
  <c r="E322" i="1"/>
  <c r="F322" i="1" l="1"/>
  <c r="H322" i="1" s="1"/>
  <c r="D323" i="1" s="1"/>
  <c r="C323" i="1" l="1"/>
  <c r="E323" i="1" s="1"/>
  <c r="F323" i="1" s="1"/>
  <c r="H323" i="1" s="1"/>
  <c r="D324" i="1" l="1"/>
  <c r="C324" i="1"/>
  <c r="E324" i="1" l="1"/>
  <c r="F324" i="1" l="1"/>
  <c r="H324" i="1" s="1"/>
  <c r="C325" i="1" s="1"/>
  <c r="D325" i="1" l="1"/>
  <c r="E325" i="1"/>
  <c r="F325" i="1" l="1"/>
  <c r="H325" i="1" s="1"/>
  <c r="D326" i="1" s="1"/>
  <c r="C326" i="1" l="1"/>
  <c r="E326" i="1" l="1"/>
  <c r="F326" i="1" l="1"/>
  <c r="H326" i="1" s="1"/>
  <c r="D327" i="1" s="1"/>
  <c r="C327" i="1" l="1"/>
  <c r="E327" i="1" s="1"/>
  <c r="F327" i="1" s="1"/>
  <c r="H327" i="1" s="1"/>
  <c r="D328" i="1" s="1"/>
  <c r="C328" i="1" l="1"/>
  <c r="E328" i="1" s="1"/>
  <c r="F328" i="1" s="1"/>
  <c r="H328" i="1" s="1"/>
  <c r="D329" i="1" l="1"/>
  <c r="C329" i="1"/>
  <c r="E329" i="1" l="1"/>
  <c r="F329" i="1" l="1"/>
  <c r="H329" i="1" s="1"/>
  <c r="D330" i="1" l="1"/>
  <c r="C330" i="1"/>
  <c r="E330" i="1" l="1"/>
  <c r="F330" i="1" l="1"/>
  <c r="H330" i="1" s="1"/>
  <c r="D331" i="1" s="1"/>
  <c r="C331" i="1" l="1"/>
  <c r="E331" i="1" l="1"/>
  <c r="F331" i="1" s="1"/>
  <c r="H331" i="1" s="1"/>
  <c r="D332" i="1" l="1"/>
  <c r="C332" i="1"/>
  <c r="E332" i="1" l="1"/>
  <c r="F332" i="1" l="1"/>
  <c r="H332" i="1" s="1"/>
  <c r="C333" i="1" s="1"/>
  <c r="E333" i="1" l="1"/>
  <c r="D333" i="1"/>
  <c r="F333" i="1" s="1"/>
  <c r="H333" i="1" s="1"/>
  <c r="D334" i="1" l="1"/>
  <c r="C334" i="1"/>
  <c r="E334" i="1" l="1"/>
  <c r="F334" i="1" s="1"/>
  <c r="H334" i="1" s="1"/>
  <c r="D335" i="1" s="1"/>
  <c r="C335" i="1" l="1"/>
  <c r="E335" i="1" l="1"/>
  <c r="F335" i="1" s="1"/>
  <c r="H335" i="1" s="1"/>
  <c r="D336" i="1" s="1"/>
  <c r="C336" i="1" l="1"/>
  <c r="E336" i="1" l="1"/>
  <c r="F336" i="1" s="1"/>
  <c r="H336" i="1" s="1"/>
  <c r="D337" i="1" s="1"/>
  <c r="C337" i="1" l="1"/>
  <c r="E337" i="1" l="1"/>
  <c r="F337" i="1" s="1"/>
  <c r="H337" i="1" s="1"/>
  <c r="D338" i="1" s="1"/>
  <c r="C338" i="1" l="1"/>
  <c r="E338" i="1" s="1"/>
  <c r="F338" i="1" s="1"/>
  <c r="H338" i="1" s="1"/>
  <c r="D339" i="1" l="1"/>
  <c r="C339" i="1"/>
  <c r="E339" i="1" l="1"/>
  <c r="F339" i="1" s="1"/>
  <c r="H339" i="1" s="1"/>
  <c r="D340" i="1" l="1"/>
  <c r="C340" i="1"/>
  <c r="E340" i="1" l="1"/>
  <c r="F340" i="1" s="1"/>
  <c r="H340" i="1" s="1"/>
  <c r="C341" i="1" l="1"/>
  <c r="D341" i="1"/>
  <c r="E341" i="1" l="1"/>
  <c r="F341" i="1" l="1"/>
  <c r="H341" i="1" s="1"/>
  <c r="D342" i="1" s="1"/>
  <c r="C342" i="1" l="1"/>
  <c r="E342" i="1" l="1"/>
  <c r="F342" i="1" l="1"/>
  <c r="H342" i="1" s="1"/>
  <c r="D343" i="1" s="1"/>
  <c r="C343" i="1" l="1"/>
  <c r="E343" i="1" s="1"/>
  <c r="F343" i="1" s="1"/>
  <c r="H343" i="1" s="1"/>
  <c r="D344" i="1" s="1"/>
  <c r="C344" i="1" l="1"/>
  <c r="E344" i="1" l="1"/>
  <c r="F344" i="1" s="1"/>
  <c r="H344" i="1" s="1"/>
  <c r="D345" i="1" s="1"/>
  <c r="C345" i="1" l="1"/>
  <c r="E345" i="1" l="1"/>
  <c r="F345" i="1" s="1"/>
  <c r="H345" i="1" s="1"/>
  <c r="D346" i="1" s="1"/>
  <c r="C346" i="1" l="1"/>
  <c r="E346" i="1" l="1"/>
  <c r="F346" i="1" l="1"/>
  <c r="H346" i="1" s="1"/>
  <c r="C347" i="1" s="1"/>
  <c r="E347" i="1" l="1"/>
  <c r="D347" i="1"/>
  <c r="F347" i="1" l="1"/>
  <c r="H347" i="1" s="1"/>
  <c r="D348" i="1" s="1"/>
  <c r="C348" i="1" l="1"/>
  <c r="E348" i="1" s="1"/>
  <c r="F348" i="1" s="1"/>
  <c r="H348" i="1" s="1"/>
  <c r="D349" i="1" s="1"/>
  <c r="C349" i="1" l="1"/>
  <c r="E349" i="1" s="1"/>
  <c r="F349" i="1" s="1"/>
  <c r="H349" i="1" s="1"/>
  <c r="D350" i="1" l="1"/>
  <c r="C350" i="1"/>
  <c r="E350" i="1" l="1"/>
  <c r="F350" i="1" s="1"/>
  <c r="H350" i="1" s="1"/>
  <c r="D351" i="1" l="1"/>
  <c r="C351" i="1"/>
  <c r="E351" i="1" l="1"/>
  <c r="F351" i="1" s="1"/>
  <c r="H351" i="1" s="1"/>
  <c r="D352" i="1" l="1"/>
  <c r="C352" i="1"/>
  <c r="E352" i="1" l="1"/>
  <c r="F352" i="1" l="1"/>
  <c r="H352" i="1" s="1"/>
  <c r="C353" i="1" s="1"/>
  <c r="D353" i="1" l="1"/>
  <c r="E353" i="1"/>
  <c r="F353" i="1" l="1"/>
  <c r="H353" i="1" s="1"/>
  <c r="D354" i="1" s="1"/>
  <c r="C354" i="1" l="1"/>
  <c r="E354" i="1" l="1"/>
  <c r="F354" i="1" l="1"/>
  <c r="H354" i="1" s="1"/>
  <c r="D355" i="1" s="1"/>
  <c r="C355" i="1" l="1"/>
  <c r="E355" i="1" s="1"/>
  <c r="F355" i="1" s="1"/>
  <c r="H355" i="1" s="1"/>
  <c r="D356" i="1" s="1"/>
  <c r="C356" i="1" l="1"/>
  <c r="E356" i="1" l="1"/>
  <c r="F356" i="1" s="1"/>
  <c r="H356" i="1" s="1"/>
  <c r="C357" i="1" s="1"/>
  <c r="D357" i="1" l="1"/>
  <c r="E357" i="1"/>
  <c r="F357" i="1" l="1"/>
  <c r="H357" i="1" s="1"/>
  <c r="C358" i="1" s="1"/>
  <c r="D358" i="1" l="1"/>
  <c r="E358" i="1"/>
  <c r="F358" i="1" l="1"/>
  <c r="H358" i="1" s="1"/>
  <c r="C359" i="1" s="1"/>
  <c r="D359" i="1" l="1"/>
  <c r="E359" i="1"/>
  <c r="F359" i="1" l="1"/>
  <c r="H359" i="1" s="1"/>
  <c r="D360" i="1" s="1"/>
  <c r="C360" i="1" l="1"/>
  <c r="E360" i="1" l="1"/>
  <c r="F360" i="1" s="1"/>
  <c r="H360" i="1" s="1"/>
  <c r="D361" i="1" s="1"/>
  <c r="C361" i="1" l="1"/>
  <c r="E361" i="1" s="1"/>
  <c r="F361" i="1" s="1"/>
  <c r="H361" i="1" s="1"/>
  <c r="D362" i="1" l="1"/>
  <c r="C362" i="1"/>
  <c r="E362" i="1" l="1"/>
  <c r="F362" i="1" s="1"/>
  <c r="H362" i="1" s="1"/>
  <c r="C363" i="1" l="1"/>
  <c r="D363" i="1"/>
  <c r="E363" i="1" l="1"/>
  <c r="F363" i="1" l="1"/>
  <c r="H363" i="1" s="1"/>
  <c r="D364" i="1" s="1"/>
  <c r="C364" i="1" l="1"/>
  <c r="E364" i="1" l="1"/>
  <c r="F364" i="1" s="1"/>
  <c r="H364" i="1" s="1"/>
  <c r="D365" i="1" s="1"/>
  <c r="C365" i="1" l="1"/>
  <c r="E365" i="1" s="1"/>
  <c r="F365" i="1" l="1"/>
  <c r="H365" i="1" s="1"/>
  <c r="D366" i="1" l="1"/>
  <c r="C366" i="1"/>
  <c r="E366" i="1" l="1"/>
  <c r="F366" i="1" s="1"/>
  <c r="H366" i="1" s="1"/>
  <c r="D367" i="1" l="1"/>
  <c r="C367" i="1"/>
  <c r="E367" i="1" l="1"/>
  <c r="F367" i="1" l="1"/>
  <c r="H367" i="1" s="1"/>
  <c r="D368" i="1" s="1"/>
  <c r="C368" i="1" l="1"/>
  <c r="E368" i="1" s="1"/>
  <c r="F368" i="1" l="1"/>
  <c r="H368" i="1" s="1"/>
  <c r="D369" i="1" s="1"/>
  <c r="C369" i="1" l="1"/>
  <c r="E369" i="1" l="1"/>
  <c r="F369" i="1" s="1"/>
  <c r="H369" i="1" s="1"/>
  <c r="D370" i="1" l="1"/>
  <c r="C370" i="1"/>
  <c r="E370" i="1" l="1"/>
  <c r="F370" i="1" l="1"/>
  <c r="H370" i="1" s="1"/>
  <c r="C371" i="1" s="1"/>
  <c r="D371" i="1" l="1"/>
  <c r="E371" i="1"/>
  <c r="F371" i="1" l="1"/>
  <c r="H371" i="1" s="1"/>
  <c r="D372" i="1" s="1"/>
  <c r="C372" i="1" l="1"/>
  <c r="E372" i="1" s="1"/>
  <c r="F372" i="1" s="1"/>
  <c r="H372" i="1" s="1"/>
  <c r="C373" i="1" l="1"/>
  <c r="D373" i="1"/>
  <c r="E373" i="1" l="1"/>
  <c r="F373" i="1" l="1"/>
  <c r="H373" i="1" s="1"/>
  <c r="C374" i="1" s="1"/>
  <c r="D374" i="1" l="1"/>
  <c r="E374" i="1"/>
  <c r="E375" i="1" s="1"/>
  <c r="G2" i="1" s="1"/>
  <c r="G375" i="1" l="1"/>
  <c r="F374" i="1"/>
  <c r="F375" i="1" l="1"/>
  <c r="G3" i="1" s="1"/>
  <c r="H374" i="1"/>
  <c r="G5" i="1"/>
  <c r="D375" i="1"/>
  <c r="G1" i="1" s="1"/>
  <c r="G7" i="1" l="1"/>
  <c r="G4" i="1"/>
  <c r="H7" i="1" l="1"/>
  <c r="G8" i="1"/>
  <c r="G9" i="1"/>
  <c r="I129" i="1" l="1"/>
  <c r="I111" i="1"/>
  <c r="I73" i="1"/>
  <c r="I127" i="1"/>
  <c r="I147" i="1"/>
  <c r="I123" i="1"/>
  <c r="I121" i="1"/>
  <c r="I105" i="1"/>
  <c r="I125" i="1"/>
  <c r="I104" i="1"/>
  <c r="I67" i="1"/>
  <c r="I63" i="1"/>
  <c r="I102" i="1"/>
  <c r="I84" i="1"/>
  <c r="I136" i="1"/>
  <c r="I199" i="1"/>
  <c r="I46" i="1"/>
  <c r="I122" i="1"/>
  <c r="I159" i="1"/>
  <c r="I36" i="1"/>
  <c r="I171" i="1"/>
  <c r="I193" i="1"/>
  <c r="I174" i="1"/>
  <c r="I115" i="1"/>
  <c r="I180" i="1"/>
  <c r="I70" i="1"/>
  <c r="I201" i="1"/>
  <c r="I45" i="1"/>
  <c r="I194" i="1"/>
  <c r="I54" i="1"/>
  <c r="I99" i="1"/>
  <c r="I132" i="1"/>
  <c r="I118" i="1"/>
  <c r="I179" i="1"/>
  <c r="I108" i="1"/>
  <c r="I33" i="1"/>
  <c r="I97" i="1"/>
  <c r="I168" i="1"/>
  <c r="I184" i="1"/>
  <c r="I20" i="1"/>
  <c r="I185" i="1"/>
  <c r="I195" i="1"/>
  <c r="I133" i="1"/>
  <c r="I196" i="1"/>
  <c r="I88" i="1"/>
  <c r="I113" i="1"/>
  <c r="I192" i="1"/>
  <c r="I175" i="1"/>
  <c r="I48" i="1"/>
  <c r="I187" i="1"/>
  <c r="I93" i="1"/>
  <c r="I55" i="1"/>
  <c r="I22" i="1"/>
  <c r="I110" i="1"/>
  <c r="I158" i="1"/>
  <c r="I27" i="1"/>
  <c r="I21" i="1"/>
  <c r="I78" i="1"/>
  <c r="I75" i="1"/>
  <c r="I28" i="1"/>
  <c r="I154" i="1"/>
  <c r="I128" i="1"/>
  <c r="I198" i="1"/>
  <c r="I29" i="1"/>
  <c r="I143" i="1"/>
  <c r="I135" i="1"/>
  <c r="I126" i="1"/>
  <c r="I53" i="1"/>
  <c r="I39" i="1"/>
  <c r="I31" i="1"/>
  <c r="I17" i="1"/>
  <c r="I40" i="1"/>
  <c r="I77" i="1"/>
  <c r="I203" i="1"/>
  <c r="I173" i="1"/>
  <c r="I101" i="1"/>
  <c r="I86" i="1"/>
  <c r="I65" i="1"/>
  <c r="I148" i="1"/>
  <c r="I47" i="1"/>
  <c r="I109" i="1"/>
  <c r="I98" i="1"/>
  <c r="I66" i="1"/>
  <c r="I43" i="1"/>
  <c r="I190" i="1"/>
  <c r="I131" i="1"/>
  <c r="I166" i="1"/>
  <c r="I100" i="1"/>
  <c r="I144" i="1"/>
  <c r="I57" i="1"/>
  <c r="I120" i="1"/>
  <c r="I80" i="1"/>
  <c r="I181" i="1"/>
  <c r="I124" i="1"/>
  <c r="I85" i="1"/>
  <c r="I94" i="1"/>
  <c r="I139" i="1"/>
  <c r="I130" i="1"/>
  <c r="I114" i="1"/>
  <c r="I35" i="1"/>
  <c r="I30" i="1"/>
  <c r="I151" i="1"/>
  <c r="I32" i="1"/>
  <c r="I172" i="1"/>
  <c r="I83" i="1"/>
  <c r="I62" i="1"/>
  <c r="I26" i="1"/>
  <c r="I138" i="1"/>
  <c r="I149" i="1"/>
  <c r="I178" i="1"/>
  <c r="I141" i="1"/>
  <c r="I95" i="1"/>
  <c r="I140" i="1"/>
  <c r="I170" i="1"/>
  <c r="I152" i="1"/>
  <c r="I64" i="1"/>
  <c r="I186" i="1"/>
  <c r="I117" i="1"/>
  <c r="I188" i="1"/>
  <c r="I156" i="1"/>
  <c r="I153" i="1"/>
  <c r="I68" i="1"/>
  <c r="I90" i="1"/>
  <c r="I155" i="1"/>
  <c r="I107" i="1"/>
  <c r="I44" i="1"/>
  <c r="I71" i="1"/>
  <c r="I112" i="1"/>
  <c r="I106" i="1"/>
  <c r="I56" i="1"/>
  <c r="I162" i="1"/>
  <c r="I176" i="1"/>
  <c r="I61" i="1"/>
  <c r="I89" i="1"/>
  <c r="I92" i="1"/>
  <c r="I146" i="1"/>
  <c r="I183" i="1"/>
  <c r="I82" i="1"/>
  <c r="I87" i="1"/>
  <c r="I81" i="1"/>
  <c r="I79" i="1"/>
  <c r="I202" i="1"/>
  <c r="I163" i="1"/>
  <c r="I74" i="1"/>
  <c r="I160" i="1"/>
  <c r="I167" i="1"/>
  <c r="I200" i="1"/>
  <c r="I189" i="1"/>
  <c r="I165" i="1"/>
  <c r="I16" i="1"/>
  <c r="I103" i="1"/>
  <c r="I157" i="1"/>
  <c r="I50" i="1"/>
  <c r="I51" i="1"/>
  <c r="I150" i="1"/>
  <c r="I191" i="1"/>
  <c r="I37" i="1"/>
  <c r="I24" i="1"/>
  <c r="I59" i="1"/>
  <c r="I72" i="1"/>
  <c r="I161" i="1"/>
  <c r="I52" i="1"/>
  <c r="I49" i="1"/>
  <c r="I96" i="1"/>
  <c r="I25" i="1"/>
  <c r="I119" i="1"/>
  <c r="I60" i="1"/>
  <c r="I58" i="1"/>
  <c r="I19" i="1"/>
  <c r="I69" i="1"/>
  <c r="I18" i="1"/>
  <c r="I169" i="1"/>
  <c r="I42" i="1"/>
  <c r="I182" i="1"/>
  <c r="I177" i="1"/>
  <c r="I38" i="1"/>
  <c r="I23" i="1"/>
  <c r="I41" i="1"/>
  <c r="I142" i="1"/>
  <c r="I116" i="1"/>
  <c r="I137" i="1"/>
  <c r="I34" i="1"/>
  <c r="I145" i="1"/>
  <c r="I15" i="1"/>
  <c r="I76" i="1"/>
  <c r="I164" i="1"/>
  <c r="I197" i="1"/>
  <c r="I134" i="1"/>
  <c r="I91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 l="1"/>
  <c r="G1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yourm</author>
  </authors>
  <commentList>
    <comment ref="G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yourm:</t>
        </r>
        <r>
          <rPr>
            <sz val="9"/>
            <color indexed="81"/>
            <rFont val="Tahoma"/>
            <family val="2"/>
          </rPr>
          <t xml:space="preserve">
Check with your mortgage provider how much extra you can pay without penalty</t>
        </r>
      </text>
    </comment>
  </commentList>
</comments>
</file>

<file path=xl/sharedStrings.xml><?xml version="1.0" encoding="utf-8"?>
<sst xmlns="http://schemas.openxmlformats.org/spreadsheetml/2006/main" count="33" uniqueCount="33">
  <si>
    <t>Total payment</t>
  </si>
  <si>
    <t>Periods</t>
  </si>
  <si>
    <t>Total interest paid</t>
  </si>
  <si>
    <t>Annual interest rate</t>
  </si>
  <si>
    <t>Total principal paid</t>
  </si>
  <si>
    <t>Monthly interest rate</t>
  </si>
  <si>
    <t>Months</t>
  </si>
  <si>
    <t>Annual return from extra payments</t>
  </si>
  <si>
    <t>Years until paid off</t>
  </si>
  <si>
    <t>Total extra payment</t>
  </si>
  <si>
    <t>Start of month balance ($)</t>
  </si>
  <si>
    <t>Interest payment ($)</t>
  </si>
  <si>
    <t>Principal payment ($)</t>
  </si>
  <si>
    <t>Extra payments ($)</t>
  </si>
  <si>
    <t>End of month balance ($)</t>
  </si>
  <si>
    <t>Inflation adjusted extra contributions</t>
  </si>
  <si>
    <t>Inflation rate</t>
  </si>
  <si>
    <t>per month</t>
  </si>
  <si>
    <t>Inflation adjusted savings</t>
  </si>
  <si>
    <t>Inflation adjusted return from extra payments</t>
  </si>
  <si>
    <t>Monthly payment ($)</t>
  </si>
  <si>
    <t>Monthly payment</t>
  </si>
  <si>
    <t>Amount remaining on loan</t>
  </si>
  <si>
    <t>Years shaved off loan</t>
  </si>
  <si>
    <t>Percentage of loan paid to interest</t>
  </si>
  <si>
    <t>Total savings off loan from extra payments</t>
  </si>
  <si>
    <t>Annual payment</t>
  </si>
  <si>
    <t>Length of loan remaining</t>
  </si>
  <si>
    <t>Enter todays month here</t>
  </si>
  <si>
    <t>Date</t>
  </si>
  <si>
    <t>Fortnightly payment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</si>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</sst>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164" formatCode="&quot;$&quot;#,##0"/>
    <numFmt numFmtId="165" formatCode="0.0%"/>
    <numFmt numFmtId="166" formatCode="&quot;$&quot;#,##0.00"/>
    <numFmt numFmtId="167" formatCode="0\ &quot;years&quot;"/>
    <numFmt numFmtId="168" formatCode="0\ &quot;months&quot;"/>
    <numFmt numFmtId="169" formatCode="#,##0;&quot;0&quot;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166" fontId="0" fillId="0" borderId="0" xfId="0" applyNumberFormat="1"/>
    <xf numFmtId="8" fontId="0" fillId="0" borderId="0" xfId="0" applyNumberFormat="1"/>
    <xf numFmtId="10" fontId="1" fillId="0" borderId="0" xfId="0" applyNumberFormat="1" applyFont="1"/>
    <xf numFmtId="0" fontId="1" fillId="0" borderId="0" xfId="0" applyFont="1"/>
    <xf numFmtId="165" fontId="0" fillId="0" borderId="0" xfId="0" applyNumberFormat="1"/>
    <xf numFmtId="0" fontId="3" fillId="0" borderId="0" xfId="0" applyFont="1" applyAlignment="1">
      <alignment horizontal="center"/>
    </xf>
    <xf numFmtId="0" fontId="0" fillId="3" borderId="0" xfId="0" applyFill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0" fontId="0" fillId="0" borderId="0" xfId="0" applyNumberFormat="1" applyAlignment="1" applyProtection="1">
      <alignment horizontal="center"/>
      <protection hidden="1"/>
    </xf>
    <xf numFmtId="164" fontId="1" fillId="0" borderId="2" xfId="0" applyNumberFormat="1" applyFont="1" applyBorder="1" applyAlignment="1" applyProtection="1">
      <alignment horizontal="center"/>
      <protection hidden="1"/>
    </xf>
    <xf numFmtId="164" fontId="1" fillId="0" borderId="4" xfId="0" applyNumberFormat="1" applyFont="1" applyBorder="1" applyAlignment="1" applyProtection="1">
      <alignment horizontal="center"/>
      <protection hidden="1"/>
    </xf>
    <xf numFmtId="165" fontId="0" fillId="0" borderId="4" xfId="0" applyNumberFormat="1" applyBorder="1" applyAlignment="1" applyProtection="1">
      <alignment horizontal="center"/>
      <protection hidden="1"/>
    </xf>
    <xf numFmtId="164" fontId="0" fillId="0" borderId="4" xfId="0" applyNumberFormat="1" applyBorder="1" applyAlignment="1" applyProtection="1">
      <alignment horizontal="center"/>
      <protection hidden="1"/>
    </xf>
    <xf numFmtId="167" fontId="0" fillId="0" borderId="4" xfId="0" applyNumberFormat="1" applyBorder="1" applyAlignment="1" applyProtection="1">
      <alignment horizontal="center"/>
      <protection hidden="1"/>
    </xf>
    <xf numFmtId="165" fontId="0" fillId="0" borderId="6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9" fontId="0" fillId="0" borderId="0" xfId="0" applyNumberFormat="1" applyAlignment="1" applyProtection="1">
      <alignment horizontal="center"/>
      <protection hidden="1"/>
    </xf>
    <xf numFmtId="169" fontId="1" fillId="0" borderId="0" xfId="0" applyNumberFormat="1" applyFont="1" applyAlignment="1" applyProtection="1">
      <alignment horizontal="center"/>
      <protection hidden="1"/>
    </xf>
    <xf numFmtId="169" fontId="0" fillId="0" borderId="0" xfId="0" applyNumberFormat="1" applyProtection="1">
      <protection hidden="1"/>
    </xf>
    <xf numFmtId="169" fontId="2" fillId="2" borderId="0" xfId="0" applyNumberFormat="1" applyFont="1" applyFill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167" fontId="2" fillId="2" borderId="0" xfId="0" applyNumberFormat="1" applyFont="1" applyFill="1" applyAlignment="1" applyProtection="1">
      <alignment horizontal="center"/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166" fontId="0" fillId="0" borderId="0" xfId="0" applyNumberFormat="1" applyAlignment="1">
      <alignment horizontal="center"/>
    </xf>
    <xf numFmtId="0" fontId="1" fillId="0" borderId="0" xfId="0" applyFont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/>
      <protection hidden="1"/>
    </xf>
    <xf numFmtId="17" fontId="2" fillId="2" borderId="0" xfId="0" applyNumberFormat="1" applyFont="1" applyFill="1" applyAlignment="1" applyProtection="1">
      <alignment horizontal="center"/>
      <protection locked="0"/>
    </xf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8" fontId="1" fillId="0" borderId="0" xfId="0" applyNumberFormat="1" applyFont="1" applyAlignment="1" applyProtection="1">
      <alignment horizontal="center"/>
      <protection hidden="1"/>
    </xf>
  </cellXfs>
  <cellStyles count="1">
    <cellStyle name="Normal" xfId="0" builtinId="0"/>
  </cellStyles>
  <dxfs count="1">
    <dxf>
      <font>
        <strike val="0"/>
      </font>
      <numFmt numFmtId="170" formatCode="\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82601</xdr:colOff>
      <xdr:row>1</xdr:row>
      <xdr:rowOff>41301</xdr:rowOff>
    </xdr:from>
    <xdr:to>
      <xdr:col>8</xdr:col>
      <xdr:colOff>2343821</xdr:colOff>
      <xdr:row>4</xdr:row>
      <xdr:rowOff>151732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C42D8F-B0C9-45A3-83CA-132A14DF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82398" y="227155"/>
          <a:ext cx="2261220" cy="66799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78"/>
  <sheetViews>
    <sheetView tabSelected="1" zoomScale="123" workbookViewId="0">
      <pane ySplit="14" topLeftCell="A15" activePane="bottomLeft" state="frozen"/>
      <selection pane="bottomLeft" activeCell="H19" sqref="H19"/>
    </sheetView>
  </sheetViews>
  <sheetFormatPr defaultColWidth="8.81640625" defaultRowHeight="14.5" x14ac:dyDescent="0.35"/>
  <cols>
    <col min="2" max="2" width="10" bestFit="1" customWidth="1"/>
    <col min="3" max="3" width="29" customWidth="1"/>
    <col min="4" max="4" width="20.453125" customWidth="1"/>
    <col min="5" max="5" width="18.453125" customWidth="1"/>
    <col min="6" max="6" width="42.6328125" customWidth="1"/>
    <col min="7" max="7" width="16.6328125" customWidth="1"/>
    <col min="8" max="8" width="24.36328125" customWidth="1"/>
    <col min="9" max="9" width="34.6328125" bestFit="1" customWidth="1"/>
    <col min="10" max="10" width="13" customWidth="1"/>
  </cols>
  <sheetData>
    <row r="1" spans="1:9" x14ac:dyDescent="0.35">
      <c r="C1" s="1" t="s">
        <v>22</v>
      </c>
      <c r="D1" s="33">
        <v>600000</v>
      </c>
      <c r="E1" s="2"/>
      <c r="F1" s="11" t="s">
        <v>0</v>
      </c>
      <c r="G1" s="20">
        <f>D375</f>
        <v>1159534.7057062164</v>
      </c>
      <c r="I1" s="38"/>
    </row>
    <row r="2" spans="1:9" x14ac:dyDescent="0.35">
      <c r="C2" s="1" t="s">
        <v>27</v>
      </c>
      <c r="D2" s="32">
        <v>30</v>
      </c>
      <c r="E2" s="2"/>
      <c r="F2" s="12" t="s">
        <v>2</v>
      </c>
      <c r="G2" s="21">
        <f>E375</f>
        <v>559534.70570621849</v>
      </c>
      <c r="H2" s="3"/>
      <c r="I2" s="39"/>
    </row>
    <row r="3" spans="1:9" x14ac:dyDescent="0.35">
      <c r="C3" s="1" t="s">
        <v>1</v>
      </c>
      <c r="D3" s="16">
        <f>D2*12</f>
        <v>360</v>
      </c>
      <c r="E3" s="2"/>
      <c r="F3" s="12" t="s">
        <v>4</v>
      </c>
      <c r="G3" s="21">
        <f>F375</f>
        <v>599999.99999999977</v>
      </c>
      <c r="H3" s="3"/>
      <c r="I3" s="39"/>
    </row>
    <row r="4" spans="1:9" x14ac:dyDescent="0.35">
      <c r="C4" s="1" t="s">
        <v>28</v>
      </c>
      <c r="D4" s="37">
        <v>45323</v>
      </c>
      <c r="E4" s="2"/>
      <c r="F4" s="12" t="s">
        <v>24</v>
      </c>
      <c r="G4" s="22">
        <f>G2/G1</f>
        <v>0.4825510637609014</v>
      </c>
      <c r="I4" s="38"/>
    </row>
    <row r="5" spans="1:9" x14ac:dyDescent="0.35">
      <c r="C5" s="1" t="s">
        <v>3</v>
      </c>
      <c r="D5" s="31">
        <v>0.05</v>
      </c>
      <c r="E5" s="2"/>
      <c r="F5" s="13" t="s">
        <v>9</v>
      </c>
      <c r="G5" s="23">
        <f>G375</f>
        <v>0</v>
      </c>
      <c r="H5" s="8"/>
      <c r="I5" s="38"/>
    </row>
    <row r="6" spans="1:9" x14ac:dyDescent="0.35">
      <c r="C6" s="1" t="s">
        <v>5</v>
      </c>
      <c r="D6" s="17">
        <f>D5/12</f>
        <v>4.1666666666666666E-3</v>
      </c>
      <c r="E6" s="2"/>
      <c r="F6" s="13" t="s">
        <v>7</v>
      </c>
      <c r="G6" s="22">
        <f>D5</f>
        <v>0.05</v>
      </c>
      <c r="H6" s="5"/>
      <c r="I6" s="40" t="s">
        <v>31</v>
      </c>
    </row>
    <row r="7" spans="1:9" x14ac:dyDescent="0.35">
      <c r="C7" s="1" t="s">
        <v>21</v>
      </c>
      <c r="D7" s="18">
        <f>-PMT(D6,D3,D1)</f>
        <v>3220.9297380728344</v>
      </c>
      <c r="E7" s="2"/>
      <c r="F7" s="13" t="s">
        <v>8</v>
      </c>
      <c r="G7" s="24">
        <f>(G1-G375)/(D15*12)</f>
        <v>29.999999999999897</v>
      </c>
      <c r="H7" s="16">
        <f>G7*12</f>
        <v>359.99999999999875</v>
      </c>
      <c r="I7" s="35" t="s">
        <v>32</v>
      </c>
    </row>
    <row r="8" spans="1:9" x14ac:dyDescent="0.35">
      <c r="C8" s="35" t="s">
        <v>30</v>
      </c>
      <c r="D8" s="18">
        <f>((D7*12)/26)</f>
        <v>1486.5829560336158</v>
      </c>
      <c r="E8" s="34"/>
      <c r="F8" s="13" t="s">
        <v>23</v>
      </c>
      <c r="G8" s="24">
        <f>D2-G7</f>
        <v>1.0302869668521453E-13</v>
      </c>
      <c r="H8" s="3"/>
      <c r="I8" s="6"/>
    </row>
    <row r="9" spans="1:9" x14ac:dyDescent="0.35">
      <c r="C9" s="35" t="s">
        <v>26</v>
      </c>
      <c r="D9" s="18">
        <f>D7*12</f>
        <v>38651.156856874011</v>
      </c>
      <c r="E9" s="2"/>
      <c r="F9" s="13" t="s">
        <v>25</v>
      </c>
      <c r="G9" s="23">
        <f>(D7*12*D2)-(D7*12*G7)-G375</f>
        <v>3.9581209421157837E-9</v>
      </c>
      <c r="H9" s="3"/>
      <c r="I9" s="7"/>
    </row>
    <row r="10" spans="1:9" x14ac:dyDescent="0.35">
      <c r="C10" s="9" t="s">
        <v>16</v>
      </c>
      <c r="D10" s="31">
        <v>2.5000000000000001E-2</v>
      </c>
      <c r="E10" s="2"/>
      <c r="F10" s="14" t="s">
        <v>18</v>
      </c>
      <c r="G10" s="23">
        <f>G9-G375+I375</f>
        <v>3.9581209421157837E-9</v>
      </c>
      <c r="H10" s="4"/>
    </row>
    <row r="11" spans="1:9" ht="15" thickBot="1" x14ac:dyDescent="0.4">
      <c r="C11" s="9" t="s">
        <v>17</v>
      </c>
      <c r="D11" s="19">
        <f>D10/12</f>
        <v>2.0833333333333333E-3</v>
      </c>
      <c r="E11" s="2"/>
      <c r="F11" s="15" t="s">
        <v>19</v>
      </c>
      <c r="G11" s="25">
        <f>G6-D10</f>
        <v>2.5000000000000001E-2</v>
      </c>
      <c r="H11" s="4"/>
    </row>
    <row r="12" spans="1:9" x14ac:dyDescent="0.35">
      <c r="E12" s="2"/>
      <c r="F12" s="9"/>
      <c r="G12" s="17"/>
      <c r="H12" s="4"/>
    </row>
    <row r="13" spans="1:9" x14ac:dyDescent="0.35">
      <c r="A13" s="10"/>
      <c r="B13" s="10"/>
      <c r="C13" s="10"/>
      <c r="D13" s="10"/>
      <c r="E13" s="10"/>
      <c r="F13" s="10"/>
      <c r="G13" s="10"/>
      <c r="H13" s="10"/>
      <c r="I13" s="10"/>
    </row>
    <row r="14" spans="1:9" x14ac:dyDescent="0.35">
      <c r="A14" s="1" t="s">
        <v>6</v>
      </c>
      <c r="B14" s="1" t="s">
        <v>29</v>
      </c>
      <c r="C14" s="1" t="s">
        <v>10</v>
      </c>
      <c r="D14" s="1" t="s">
        <v>20</v>
      </c>
      <c r="E14" s="1" t="s">
        <v>11</v>
      </c>
      <c r="F14" s="1" t="s">
        <v>12</v>
      </c>
      <c r="G14" s="1" t="s">
        <v>13</v>
      </c>
      <c r="H14" s="1" t="s">
        <v>14</v>
      </c>
      <c r="I14" s="1" t="s">
        <v>15</v>
      </c>
    </row>
    <row r="15" spans="1:9" x14ac:dyDescent="0.35">
      <c r="A15" s="26">
        <v>1</v>
      </c>
      <c r="B15" s="36">
        <f>D4</f>
        <v>45323</v>
      </c>
      <c r="C15" s="27">
        <f>D1</f>
        <v>600000</v>
      </c>
      <c r="D15" s="27">
        <f t="shared" ref="D15:D78" si="0">IF(H14&lt;-PMT(D$6,D$3,D$1),H14*(1+D$6),-PMT(D$6,D$3,D$1))</f>
        <v>3220.9297380728344</v>
      </c>
      <c r="E15" s="27">
        <f t="shared" ref="E15:E78" si="1">C15*D$6</f>
        <v>2500</v>
      </c>
      <c r="F15" s="27">
        <f t="shared" ref="F15:F78" si="2">D15-E15+$G15</f>
        <v>720.92973807283443</v>
      </c>
      <c r="G15" s="30">
        <v>0</v>
      </c>
      <c r="H15" s="27">
        <f t="shared" ref="H15:H78" si="3">C15-F15</f>
        <v>599279.07026192721</v>
      </c>
      <c r="I15" s="27">
        <f>G15*(1-$D$11)^($H$7-0)</f>
        <v>0</v>
      </c>
    </row>
    <row r="16" spans="1:9" x14ac:dyDescent="0.35">
      <c r="A16" s="26">
        <f>A15+1</f>
        <v>2</v>
      </c>
      <c r="B16" s="36">
        <f>EDATE(B15,$A$15)</f>
        <v>45352</v>
      </c>
      <c r="C16" s="27">
        <f t="shared" ref="C16:C79" si="4">H15</f>
        <v>599279.07026192721</v>
      </c>
      <c r="D16" s="27">
        <f t="shared" si="0"/>
        <v>3220.9297380728344</v>
      </c>
      <c r="E16" s="27">
        <f t="shared" si="1"/>
        <v>2496.9961260913633</v>
      </c>
      <c r="F16" s="27">
        <f t="shared" si="2"/>
        <v>723.93361198147113</v>
      </c>
      <c r="G16" s="30">
        <v>0</v>
      </c>
      <c r="H16" s="27">
        <f t="shared" si="3"/>
        <v>598555.13664994575</v>
      </c>
      <c r="I16" s="27">
        <f t="shared" ref="I16:I79" si="5">G16*(1-$D$11)^($H$7-A15)</f>
        <v>0</v>
      </c>
    </row>
    <row r="17" spans="1:9" x14ac:dyDescent="0.35">
      <c r="A17" s="26">
        <f t="shared" ref="A17:A80" si="6">A16+1</f>
        <v>3</v>
      </c>
      <c r="B17" s="36">
        <f>EDATE(B16,$A$15)</f>
        <v>45383</v>
      </c>
      <c r="C17" s="27">
        <f t="shared" si="4"/>
        <v>598555.13664994575</v>
      </c>
      <c r="D17" s="27">
        <f t="shared" si="0"/>
        <v>3220.9297380728344</v>
      </c>
      <c r="E17" s="27">
        <f t="shared" si="1"/>
        <v>2493.9797360414404</v>
      </c>
      <c r="F17" s="27">
        <f t="shared" si="2"/>
        <v>726.95000203139398</v>
      </c>
      <c r="G17" s="30">
        <v>0</v>
      </c>
      <c r="H17" s="27">
        <f t="shared" si="3"/>
        <v>597828.18664791435</v>
      </c>
      <c r="I17" s="27">
        <f t="shared" si="5"/>
        <v>0</v>
      </c>
    </row>
    <row r="18" spans="1:9" x14ac:dyDescent="0.35">
      <c r="A18" s="26">
        <f t="shared" si="6"/>
        <v>4</v>
      </c>
      <c r="B18" s="36">
        <f t="shared" ref="B18:B81" si="7">EDATE(B17,$A$15)</f>
        <v>45413</v>
      </c>
      <c r="C18" s="27">
        <f t="shared" si="4"/>
        <v>597828.18664791435</v>
      </c>
      <c r="D18" s="27">
        <f t="shared" si="0"/>
        <v>3220.9297380728344</v>
      </c>
      <c r="E18" s="27">
        <f t="shared" si="1"/>
        <v>2490.9507776996429</v>
      </c>
      <c r="F18" s="27">
        <f t="shared" si="2"/>
        <v>729.97896037319151</v>
      </c>
      <c r="G18" s="30">
        <v>0</v>
      </c>
      <c r="H18" s="27">
        <f t="shared" si="3"/>
        <v>597098.20768754114</v>
      </c>
      <c r="I18" s="27">
        <f t="shared" si="5"/>
        <v>0</v>
      </c>
    </row>
    <row r="19" spans="1:9" x14ac:dyDescent="0.35">
      <c r="A19" s="26">
        <f t="shared" si="6"/>
        <v>5</v>
      </c>
      <c r="B19" s="36">
        <f t="shared" si="7"/>
        <v>45444</v>
      </c>
      <c r="C19" s="27">
        <f t="shared" si="4"/>
        <v>597098.20768754114</v>
      </c>
      <c r="D19" s="27">
        <f t="shared" si="0"/>
        <v>3220.9297380728344</v>
      </c>
      <c r="E19" s="27">
        <f t="shared" si="1"/>
        <v>2487.9091986980879</v>
      </c>
      <c r="F19" s="27">
        <f t="shared" si="2"/>
        <v>733.02053937474648</v>
      </c>
      <c r="G19" s="30">
        <v>0</v>
      </c>
      <c r="H19" s="27">
        <f t="shared" si="3"/>
        <v>596365.18714816635</v>
      </c>
      <c r="I19" s="27">
        <f t="shared" si="5"/>
        <v>0</v>
      </c>
    </row>
    <row r="20" spans="1:9" x14ac:dyDescent="0.35">
      <c r="A20" s="26">
        <f t="shared" si="6"/>
        <v>6</v>
      </c>
      <c r="B20" s="36">
        <f t="shared" si="7"/>
        <v>45474</v>
      </c>
      <c r="C20" s="27">
        <f t="shared" si="4"/>
        <v>596365.18714816635</v>
      </c>
      <c r="D20" s="27">
        <f t="shared" si="0"/>
        <v>3220.9297380728344</v>
      </c>
      <c r="E20" s="27">
        <f t="shared" si="1"/>
        <v>2484.8549464506932</v>
      </c>
      <c r="F20" s="27">
        <f t="shared" si="2"/>
        <v>736.07479162214122</v>
      </c>
      <c r="G20" s="30">
        <v>0</v>
      </c>
      <c r="H20" s="27">
        <f t="shared" si="3"/>
        <v>595629.11235654424</v>
      </c>
      <c r="I20" s="27">
        <f t="shared" si="5"/>
        <v>0</v>
      </c>
    </row>
    <row r="21" spans="1:9" x14ac:dyDescent="0.35">
      <c r="A21" s="26">
        <f t="shared" si="6"/>
        <v>7</v>
      </c>
      <c r="B21" s="36">
        <f t="shared" si="7"/>
        <v>45505</v>
      </c>
      <c r="C21" s="27">
        <f t="shared" si="4"/>
        <v>595629.11235654424</v>
      </c>
      <c r="D21" s="27">
        <f t="shared" si="0"/>
        <v>3220.9297380728344</v>
      </c>
      <c r="E21" s="27">
        <f t="shared" si="1"/>
        <v>2481.7879681522677</v>
      </c>
      <c r="F21" s="27">
        <f t="shared" si="2"/>
        <v>739.14176992056673</v>
      </c>
      <c r="G21" s="30">
        <v>0</v>
      </c>
      <c r="H21" s="27">
        <f t="shared" si="3"/>
        <v>594889.97058662365</v>
      </c>
      <c r="I21" s="27">
        <f t="shared" si="5"/>
        <v>0</v>
      </c>
    </row>
    <row r="22" spans="1:9" x14ac:dyDescent="0.35">
      <c r="A22" s="26">
        <f t="shared" si="6"/>
        <v>8</v>
      </c>
      <c r="B22" s="36">
        <f t="shared" si="7"/>
        <v>45536</v>
      </c>
      <c r="C22" s="27">
        <f t="shared" si="4"/>
        <v>594889.97058662365</v>
      </c>
      <c r="D22" s="27">
        <f t="shared" si="0"/>
        <v>3220.9297380728344</v>
      </c>
      <c r="E22" s="27">
        <f t="shared" si="1"/>
        <v>2478.7082107775987</v>
      </c>
      <c r="F22" s="27">
        <f t="shared" si="2"/>
        <v>742.22152729523577</v>
      </c>
      <c r="G22" s="30">
        <v>0</v>
      </c>
      <c r="H22" s="27">
        <f t="shared" si="3"/>
        <v>594147.74905932846</v>
      </c>
      <c r="I22" s="27">
        <f t="shared" si="5"/>
        <v>0</v>
      </c>
    </row>
    <row r="23" spans="1:9" x14ac:dyDescent="0.35">
      <c r="A23" s="26">
        <f t="shared" si="6"/>
        <v>9</v>
      </c>
      <c r="B23" s="36">
        <f t="shared" si="7"/>
        <v>45566</v>
      </c>
      <c r="C23" s="27">
        <f t="shared" si="4"/>
        <v>594147.74905932846</v>
      </c>
      <c r="D23" s="27">
        <f t="shared" si="0"/>
        <v>3220.9297380728344</v>
      </c>
      <c r="E23" s="27">
        <f t="shared" si="1"/>
        <v>2475.6156210805352</v>
      </c>
      <c r="F23" s="27">
        <f t="shared" si="2"/>
        <v>745.3141169922992</v>
      </c>
      <c r="G23" s="30">
        <v>0</v>
      </c>
      <c r="H23" s="27">
        <f t="shared" si="3"/>
        <v>593402.43494233617</v>
      </c>
      <c r="I23" s="27">
        <f t="shared" si="5"/>
        <v>0</v>
      </c>
    </row>
    <row r="24" spans="1:9" x14ac:dyDescent="0.35">
      <c r="A24" s="26">
        <f t="shared" si="6"/>
        <v>10</v>
      </c>
      <c r="B24" s="36">
        <f t="shared" si="7"/>
        <v>45597</v>
      </c>
      <c r="C24" s="27">
        <f t="shared" si="4"/>
        <v>593402.43494233617</v>
      </c>
      <c r="D24" s="27">
        <f t="shared" si="0"/>
        <v>3220.9297380728344</v>
      </c>
      <c r="E24" s="27">
        <f t="shared" si="1"/>
        <v>2472.5101455930671</v>
      </c>
      <c r="F24" s="27">
        <f t="shared" si="2"/>
        <v>748.41959247976729</v>
      </c>
      <c r="G24" s="30">
        <v>0</v>
      </c>
      <c r="H24" s="27">
        <f t="shared" si="3"/>
        <v>592654.01534985646</v>
      </c>
      <c r="I24" s="27">
        <f t="shared" si="5"/>
        <v>0</v>
      </c>
    </row>
    <row r="25" spans="1:9" x14ac:dyDescent="0.35">
      <c r="A25" s="26">
        <f t="shared" si="6"/>
        <v>11</v>
      </c>
      <c r="B25" s="36">
        <f t="shared" si="7"/>
        <v>45627</v>
      </c>
      <c r="C25" s="27">
        <f t="shared" si="4"/>
        <v>592654.01534985646</v>
      </c>
      <c r="D25" s="27">
        <f t="shared" si="0"/>
        <v>3220.9297380728344</v>
      </c>
      <c r="E25" s="27">
        <f t="shared" si="1"/>
        <v>2469.391730624402</v>
      </c>
      <c r="F25" s="27">
        <f t="shared" si="2"/>
        <v>751.53800744843238</v>
      </c>
      <c r="G25" s="30">
        <v>0</v>
      </c>
      <c r="H25" s="27">
        <f t="shared" si="3"/>
        <v>591902.47734240803</v>
      </c>
      <c r="I25" s="27">
        <f t="shared" si="5"/>
        <v>0</v>
      </c>
    </row>
    <row r="26" spans="1:9" x14ac:dyDescent="0.35">
      <c r="A26" s="26">
        <f t="shared" si="6"/>
        <v>12</v>
      </c>
      <c r="B26" s="36">
        <f t="shared" si="7"/>
        <v>45658</v>
      </c>
      <c r="C26" s="27">
        <f t="shared" si="4"/>
        <v>591902.47734240803</v>
      </c>
      <c r="D26" s="27">
        <f t="shared" si="0"/>
        <v>3220.9297380728344</v>
      </c>
      <c r="E26" s="27">
        <f t="shared" si="1"/>
        <v>2466.2603222600333</v>
      </c>
      <c r="F26" s="27">
        <f t="shared" si="2"/>
        <v>754.66941581280116</v>
      </c>
      <c r="G26" s="30">
        <v>0</v>
      </c>
      <c r="H26" s="27">
        <f t="shared" si="3"/>
        <v>591147.80792659521</v>
      </c>
      <c r="I26" s="27">
        <f t="shared" si="5"/>
        <v>0</v>
      </c>
    </row>
    <row r="27" spans="1:9" x14ac:dyDescent="0.35">
      <c r="A27" s="26">
        <f t="shared" si="6"/>
        <v>13</v>
      </c>
      <c r="B27" s="36">
        <f t="shared" si="7"/>
        <v>45689</v>
      </c>
      <c r="C27" s="27">
        <f t="shared" si="4"/>
        <v>591147.80792659521</v>
      </c>
      <c r="D27" s="27">
        <f t="shared" si="0"/>
        <v>3220.9297380728344</v>
      </c>
      <c r="E27" s="27">
        <f t="shared" si="1"/>
        <v>2463.1158663608135</v>
      </c>
      <c r="F27" s="27">
        <f t="shared" si="2"/>
        <v>757.81387171202095</v>
      </c>
      <c r="G27" s="30">
        <v>0</v>
      </c>
      <c r="H27" s="27">
        <f t="shared" si="3"/>
        <v>590389.99405488314</v>
      </c>
      <c r="I27" s="27">
        <f t="shared" si="5"/>
        <v>0</v>
      </c>
    </row>
    <row r="28" spans="1:9" x14ac:dyDescent="0.35">
      <c r="A28" s="26">
        <f t="shared" si="6"/>
        <v>14</v>
      </c>
      <c r="B28" s="36">
        <f t="shared" si="7"/>
        <v>45717</v>
      </c>
      <c r="C28" s="27">
        <f t="shared" si="4"/>
        <v>590389.99405488314</v>
      </c>
      <c r="D28" s="27">
        <f t="shared" si="0"/>
        <v>3220.9297380728344</v>
      </c>
      <c r="E28" s="27">
        <f t="shared" si="1"/>
        <v>2459.9583085620129</v>
      </c>
      <c r="F28" s="27">
        <f t="shared" si="2"/>
        <v>760.97142951082151</v>
      </c>
      <c r="G28" s="30">
        <v>0</v>
      </c>
      <c r="H28" s="27">
        <f t="shared" si="3"/>
        <v>589629.02262537228</v>
      </c>
      <c r="I28" s="27">
        <f t="shared" si="5"/>
        <v>0</v>
      </c>
    </row>
    <row r="29" spans="1:9" x14ac:dyDescent="0.35">
      <c r="A29" s="26">
        <f t="shared" si="6"/>
        <v>15</v>
      </c>
      <c r="B29" s="36">
        <f t="shared" si="7"/>
        <v>45748</v>
      </c>
      <c r="C29" s="27">
        <f t="shared" si="4"/>
        <v>589629.02262537228</v>
      </c>
      <c r="D29" s="27">
        <f t="shared" si="0"/>
        <v>3220.9297380728344</v>
      </c>
      <c r="E29" s="27">
        <f t="shared" si="1"/>
        <v>2456.7875942723845</v>
      </c>
      <c r="F29" s="27">
        <f t="shared" si="2"/>
        <v>764.14214380044996</v>
      </c>
      <c r="G29" s="30">
        <v>0</v>
      </c>
      <c r="H29" s="27">
        <f t="shared" si="3"/>
        <v>588864.88048157177</v>
      </c>
      <c r="I29" s="27">
        <f t="shared" si="5"/>
        <v>0</v>
      </c>
    </row>
    <row r="30" spans="1:9" x14ac:dyDescent="0.35">
      <c r="A30" s="26">
        <f t="shared" si="6"/>
        <v>16</v>
      </c>
      <c r="B30" s="36">
        <f t="shared" si="7"/>
        <v>45778</v>
      </c>
      <c r="C30" s="27">
        <f t="shared" si="4"/>
        <v>588864.88048157177</v>
      </c>
      <c r="D30" s="27">
        <f t="shared" si="0"/>
        <v>3220.9297380728344</v>
      </c>
      <c r="E30" s="27">
        <f t="shared" si="1"/>
        <v>2453.6036686732159</v>
      </c>
      <c r="F30" s="27">
        <f t="shared" si="2"/>
        <v>767.32606939961852</v>
      </c>
      <c r="G30" s="30">
        <v>0</v>
      </c>
      <c r="H30" s="27">
        <f t="shared" si="3"/>
        <v>588097.55441217218</v>
      </c>
      <c r="I30" s="27">
        <f t="shared" si="5"/>
        <v>0</v>
      </c>
    </row>
    <row r="31" spans="1:9" x14ac:dyDescent="0.35">
      <c r="A31" s="26">
        <f t="shared" si="6"/>
        <v>17</v>
      </c>
      <c r="B31" s="36">
        <f t="shared" si="7"/>
        <v>45809</v>
      </c>
      <c r="C31" s="27">
        <f t="shared" si="4"/>
        <v>588097.55441217218</v>
      </c>
      <c r="D31" s="27">
        <f t="shared" si="0"/>
        <v>3220.9297380728344</v>
      </c>
      <c r="E31" s="27">
        <f t="shared" si="1"/>
        <v>2450.4064767173841</v>
      </c>
      <c r="F31" s="27">
        <f t="shared" si="2"/>
        <v>770.52326135545036</v>
      </c>
      <c r="G31" s="30">
        <v>0</v>
      </c>
      <c r="H31" s="27">
        <f t="shared" si="3"/>
        <v>587327.03115081671</v>
      </c>
      <c r="I31" s="27">
        <f t="shared" si="5"/>
        <v>0</v>
      </c>
    </row>
    <row r="32" spans="1:9" x14ac:dyDescent="0.35">
      <c r="A32" s="26">
        <f t="shared" si="6"/>
        <v>18</v>
      </c>
      <c r="B32" s="36">
        <f t="shared" si="7"/>
        <v>45839</v>
      </c>
      <c r="C32" s="27">
        <f t="shared" si="4"/>
        <v>587327.03115081671</v>
      </c>
      <c r="D32" s="27">
        <f t="shared" si="0"/>
        <v>3220.9297380728344</v>
      </c>
      <c r="E32" s="27">
        <f t="shared" si="1"/>
        <v>2447.195963128403</v>
      </c>
      <c r="F32" s="27">
        <f t="shared" si="2"/>
        <v>773.73377494443139</v>
      </c>
      <c r="G32" s="30">
        <v>0</v>
      </c>
      <c r="H32" s="27">
        <f t="shared" si="3"/>
        <v>586553.29737587227</v>
      </c>
      <c r="I32" s="27">
        <f t="shared" si="5"/>
        <v>0</v>
      </c>
    </row>
    <row r="33" spans="1:9" x14ac:dyDescent="0.35">
      <c r="A33" s="26">
        <f t="shared" si="6"/>
        <v>19</v>
      </c>
      <c r="B33" s="36">
        <f t="shared" si="7"/>
        <v>45870</v>
      </c>
      <c r="C33" s="27">
        <f t="shared" si="4"/>
        <v>586553.29737587227</v>
      </c>
      <c r="D33" s="27">
        <f t="shared" si="0"/>
        <v>3220.9297380728344</v>
      </c>
      <c r="E33" s="27">
        <f t="shared" si="1"/>
        <v>2443.9720723994678</v>
      </c>
      <c r="F33" s="27">
        <f t="shared" si="2"/>
        <v>776.95766567336659</v>
      </c>
      <c r="G33" s="30">
        <v>0</v>
      </c>
      <c r="H33" s="27">
        <f t="shared" si="3"/>
        <v>585776.33971019892</v>
      </c>
      <c r="I33" s="27">
        <f t="shared" si="5"/>
        <v>0</v>
      </c>
    </row>
    <row r="34" spans="1:9" x14ac:dyDescent="0.35">
      <c r="A34" s="26">
        <f t="shared" si="6"/>
        <v>20</v>
      </c>
      <c r="B34" s="36">
        <f t="shared" si="7"/>
        <v>45901</v>
      </c>
      <c r="C34" s="27">
        <f t="shared" si="4"/>
        <v>585776.33971019892</v>
      </c>
      <c r="D34" s="27">
        <f t="shared" si="0"/>
        <v>3220.9297380728344</v>
      </c>
      <c r="E34" s="27">
        <f t="shared" si="1"/>
        <v>2440.7347487924953</v>
      </c>
      <c r="F34" s="27">
        <f t="shared" si="2"/>
        <v>780.19498928033909</v>
      </c>
      <c r="G34" s="30">
        <v>0</v>
      </c>
      <c r="H34" s="27">
        <f t="shared" si="3"/>
        <v>584996.14472091862</v>
      </c>
      <c r="I34" s="27">
        <f t="shared" si="5"/>
        <v>0</v>
      </c>
    </row>
    <row r="35" spans="1:9" x14ac:dyDescent="0.35">
      <c r="A35" s="26">
        <f t="shared" si="6"/>
        <v>21</v>
      </c>
      <c r="B35" s="36">
        <f t="shared" si="7"/>
        <v>45931</v>
      </c>
      <c r="C35" s="27">
        <f t="shared" si="4"/>
        <v>584996.14472091862</v>
      </c>
      <c r="D35" s="27">
        <f t="shared" si="0"/>
        <v>3220.9297380728344</v>
      </c>
      <c r="E35" s="27">
        <f t="shared" si="1"/>
        <v>2437.4839363371607</v>
      </c>
      <c r="F35" s="27">
        <f t="shared" si="2"/>
        <v>783.44580173567374</v>
      </c>
      <c r="G35" s="30">
        <v>0</v>
      </c>
      <c r="H35" s="27">
        <f t="shared" si="3"/>
        <v>584212.69891918299</v>
      </c>
      <c r="I35" s="27">
        <f t="shared" si="5"/>
        <v>0</v>
      </c>
    </row>
    <row r="36" spans="1:9" x14ac:dyDescent="0.35">
      <c r="A36" s="26">
        <f t="shared" si="6"/>
        <v>22</v>
      </c>
      <c r="B36" s="36">
        <f t="shared" si="7"/>
        <v>45962</v>
      </c>
      <c r="C36" s="27">
        <f t="shared" si="4"/>
        <v>584212.69891918299</v>
      </c>
      <c r="D36" s="27">
        <f t="shared" si="0"/>
        <v>3220.9297380728344</v>
      </c>
      <c r="E36" s="27">
        <f t="shared" si="1"/>
        <v>2434.2195788299291</v>
      </c>
      <c r="F36" s="27">
        <f t="shared" si="2"/>
        <v>786.71015924290532</v>
      </c>
      <c r="G36" s="30">
        <v>0</v>
      </c>
      <c r="H36" s="27">
        <f t="shared" si="3"/>
        <v>583425.98875994014</v>
      </c>
      <c r="I36" s="27">
        <f t="shared" si="5"/>
        <v>0</v>
      </c>
    </row>
    <row r="37" spans="1:9" x14ac:dyDescent="0.35">
      <c r="A37" s="26">
        <f t="shared" si="6"/>
        <v>23</v>
      </c>
      <c r="B37" s="36">
        <f t="shared" si="7"/>
        <v>45992</v>
      </c>
      <c r="C37" s="27">
        <f t="shared" si="4"/>
        <v>583425.98875994014</v>
      </c>
      <c r="D37" s="27">
        <f t="shared" si="0"/>
        <v>3220.9297380728344</v>
      </c>
      <c r="E37" s="27">
        <f t="shared" si="1"/>
        <v>2430.9416198330837</v>
      </c>
      <c r="F37" s="27">
        <f t="shared" si="2"/>
        <v>789.98811823975075</v>
      </c>
      <c r="G37" s="30">
        <v>0</v>
      </c>
      <c r="H37" s="27">
        <f t="shared" si="3"/>
        <v>582636.00064170035</v>
      </c>
      <c r="I37" s="27">
        <f t="shared" si="5"/>
        <v>0</v>
      </c>
    </row>
    <row r="38" spans="1:9" x14ac:dyDescent="0.35">
      <c r="A38" s="26">
        <f t="shared" si="6"/>
        <v>24</v>
      </c>
      <c r="B38" s="36">
        <f t="shared" si="7"/>
        <v>46023</v>
      </c>
      <c r="C38" s="27">
        <f t="shared" si="4"/>
        <v>582636.00064170035</v>
      </c>
      <c r="D38" s="27">
        <f t="shared" si="0"/>
        <v>3220.9297380728344</v>
      </c>
      <c r="E38" s="27">
        <f t="shared" si="1"/>
        <v>2427.6500026737513</v>
      </c>
      <c r="F38" s="27">
        <f t="shared" si="2"/>
        <v>793.27973539908317</v>
      </c>
      <c r="G38" s="30">
        <v>0</v>
      </c>
      <c r="H38" s="27">
        <f t="shared" si="3"/>
        <v>581842.72090630129</v>
      </c>
      <c r="I38" s="27">
        <f t="shared" si="5"/>
        <v>0</v>
      </c>
    </row>
    <row r="39" spans="1:9" x14ac:dyDescent="0.35">
      <c r="A39" s="26">
        <f t="shared" si="6"/>
        <v>25</v>
      </c>
      <c r="B39" s="36">
        <f t="shared" si="7"/>
        <v>46054</v>
      </c>
      <c r="C39" s="27">
        <f t="shared" si="4"/>
        <v>581842.72090630129</v>
      </c>
      <c r="D39" s="27">
        <f t="shared" si="0"/>
        <v>3220.9297380728344</v>
      </c>
      <c r="E39" s="27">
        <f t="shared" si="1"/>
        <v>2424.3446704429221</v>
      </c>
      <c r="F39" s="27">
        <f t="shared" si="2"/>
        <v>796.58506762991237</v>
      </c>
      <c r="G39" s="30">
        <v>0</v>
      </c>
      <c r="H39" s="27">
        <f t="shared" si="3"/>
        <v>581046.13583867135</v>
      </c>
      <c r="I39" s="27">
        <f t="shared" si="5"/>
        <v>0</v>
      </c>
    </row>
    <row r="40" spans="1:9" x14ac:dyDescent="0.35">
      <c r="A40" s="26">
        <f t="shared" si="6"/>
        <v>26</v>
      </c>
      <c r="B40" s="36">
        <f t="shared" si="7"/>
        <v>46082</v>
      </c>
      <c r="C40" s="27">
        <f t="shared" si="4"/>
        <v>581046.13583867135</v>
      </c>
      <c r="D40" s="27">
        <f t="shared" si="0"/>
        <v>3220.9297380728344</v>
      </c>
      <c r="E40" s="27">
        <f t="shared" si="1"/>
        <v>2421.0255659944642</v>
      </c>
      <c r="F40" s="27">
        <f t="shared" si="2"/>
        <v>799.90417207837027</v>
      </c>
      <c r="G40" s="30">
        <v>0</v>
      </c>
      <c r="H40" s="27">
        <f t="shared" si="3"/>
        <v>580246.231666593</v>
      </c>
      <c r="I40" s="27">
        <f t="shared" si="5"/>
        <v>0</v>
      </c>
    </row>
    <row r="41" spans="1:9" x14ac:dyDescent="0.35">
      <c r="A41" s="26">
        <f t="shared" si="6"/>
        <v>27</v>
      </c>
      <c r="B41" s="36">
        <f t="shared" si="7"/>
        <v>46113</v>
      </c>
      <c r="C41" s="27">
        <f t="shared" si="4"/>
        <v>580246.231666593</v>
      </c>
      <c r="D41" s="27">
        <f t="shared" si="0"/>
        <v>3220.9297380728344</v>
      </c>
      <c r="E41" s="27">
        <f t="shared" si="1"/>
        <v>2417.6926319441372</v>
      </c>
      <c r="F41" s="27">
        <f t="shared" si="2"/>
        <v>803.23710612869718</v>
      </c>
      <c r="G41" s="30">
        <v>0</v>
      </c>
      <c r="H41" s="27">
        <f t="shared" si="3"/>
        <v>579442.99456046429</v>
      </c>
      <c r="I41" s="27">
        <f t="shared" si="5"/>
        <v>0</v>
      </c>
    </row>
    <row r="42" spans="1:9" x14ac:dyDescent="0.35">
      <c r="A42" s="26">
        <f t="shared" si="6"/>
        <v>28</v>
      </c>
      <c r="B42" s="36">
        <f t="shared" si="7"/>
        <v>46143</v>
      </c>
      <c r="C42" s="27">
        <f t="shared" si="4"/>
        <v>579442.99456046429</v>
      </c>
      <c r="D42" s="27">
        <f t="shared" si="0"/>
        <v>3220.9297380728344</v>
      </c>
      <c r="E42" s="27">
        <f t="shared" si="1"/>
        <v>2414.3458106686012</v>
      </c>
      <c r="F42" s="27">
        <f t="shared" si="2"/>
        <v>806.58392740423324</v>
      </c>
      <c r="G42" s="30">
        <v>0</v>
      </c>
      <c r="H42" s="27">
        <f t="shared" si="3"/>
        <v>578636.41063306003</v>
      </c>
      <c r="I42" s="27">
        <f t="shared" si="5"/>
        <v>0</v>
      </c>
    </row>
    <row r="43" spans="1:9" x14ac:dyDescent="0.35">
      <c r="A43" s="26">
        <f t="shared" si="6"/>
        <v>29</v>
      </c>
      <c r="B43" s="36">
        <f t="shared" si="7"/>
        <v>46174</v>
      </c>
      <c r="C43" s="27">
        <f t="shared" si="4"/>
        <v>578636.41063306003</v>
      </c>
      <c r="D43" s="27">
        <f t="shared" si="0"/>
        <v>3220.9297380728344</v>
      </c>
      <c r="E43" s="27">
        <f t="shared" si="1"/>
        <v>2410.985044304417</v>
      </c>
      <c r="F43" s="27">
        <f t="shared" si="2"/>
        <v>809.94469376841744</v>
      </c>
      <c r="G43" s="30">
        <v>0</v>
      </c>
      <c r="H43" s="27">
        <f t="shared" si="3"/>
        <v>577826.46593929164</v>
      </c>
      <c r="I43" s="27">
        <f t="shared" si="5"/>
        <v>0</v>
      </c>
    </row>
    <row r="44" spans="1:9" x14ac:dyDescent="0.35">
      <c r="A44" s="26">
        <f t="shared" si="6"/>
        <v>30</v>
      </c>
      <c r="B44" s="36">
        <f t="shared" si="7"/>
        <v>46204</v>
      </c>
      <c r="C44" s="27">
        <f t="shared" si="4"/>
        <v>577826.46593929164</v>
      </c>
      <c r="D44" s="27">
        <f t="shared" si="0"/>
        <v>3220.9297380728344</v>
      </c>
      <c r="E44" s="27">
        <f t="shared" si="1"/>
        <v>2407.6102747470486</v>
      </c>
      <c r="F44" s="27">
        <f t="shared" si="2"/>
        <v>813.31946332578582</v>
      </c>
      <c r="G44" s="30">
        <v>0</v>
      </c>
      <c r="H44" s="27">
        <f t="shared" si="3"/>
        <v>577013.14647596586</v>
      </c>
      <c r="I44" s="27">
        <f t="shared" si="5"/>
        <v>0</v>
      </c>
    </row>
    <row r="45" spans="1:9" x14ac:dyDescent="0.35">
      <c r="A45" s="26">
        <f t="shared" si="6"/>
        <v>31</v>
      </c>
      <c r="B45" s="36">
        <f t="shared" si="7"/>
        <v>46235</v>
      </c>
      <c r="C45" s="27">
        <f t="shared" si="4"/>
        <v>577013.14647596586</v>
      </c>
      <c r="D45" s="27">
        <f t="shared" si="0"/>
        <v>3220.9297380728344</v>
      </c>
      <c r="E45" s="27">
        <f t="shared" si="1"/>
        <v>2404.2214436498575</v>
      </c>
      <c r="F45" s="27">
        <f t="shared" si="2"/>
        <v>816.70829442297691</v>
      </c>
      <c r="G45" s="30">
        <v>0</v>
      </c>
      <c r="H45" s="27">
        <f t="shared" si="3"/>
        <v>576196.43818154291</v>
      </c>
      <c r="I45" s="27">
        <f t="shared" si="5"/>
        <v>0</v>
      </c>
    </row>
    <row r="46" spans="1:9" x14ac:dyDescent="0.35">
      <c r="A46" s="26">
        <f t="shared" si="6"/>
        <v>32</v>
      </c>
      <c r="B46" s="36">
        <f t="shared" si="7"/>
        <v>46266</v>
      </c>
      <c r="C46" s="27">
        <f t="shared" si="4"/>
        <v>576196.43818154291</v>
      </c>
      <c r="D46" s="27">
        <f t="shared" si="0"/>
        <v>3220.9297380728344</v>
      </c>
      <c r="E46" s="27">
        <f t="shared" si="1"/>
        <v>2400.8184924230954</v>
      </c>
      <c r="F46" s="27">
        <f t="shared" si="2"/>
        <v>820.11124564973898</v>
      </c>
      <c r="G46" s="30">
        <v>0</v>
      </c>
      <c r="H46" s="27">
        <f t="shared" si="3"/>
        <v>575376.32693589316</v>
      </c>
      <c r="I46" s="27">
        <f t="shared" si="5"/>
        <v>0</v>
      </c>
    </row>
    <row r="47" spans="1:9" x14ac:dyDescent="0.35">
      <c r="A47" s="26">
        <f t="shared" si="6"/>
        <v>33</v>
      </c>
      <c r="B47" s="36">
        <f t="shared" si="7"/>
        <v>46296</v>
      </c>
      <c r="C47" s="27">
        <f t="shared" si="4"/>
        <v>575376.32693589316</v>
      </c>
      <c r="D47" s="27">
        <f t="shared" si="0"/>
        <v>3220.9297380728344</v>
      </c>
      <c r="E47" s="27">
        <f t="shared" si="1"/>
        <v>2397.401362232888</v>
      </c>
      <c r="F47" s="27">
        <f t="shared" si="2"/>
        <v>823.52837583994642</v>
      </c>
      <c r="G47" s="30">
        <v>0</v>
      </c>
      <c r="H47" s="27">
        <f t="shared" si="3"/>
        <v>574552.79856005323</v>
      </c>
      <c r="I47" s="27">
        <f t="shared" si="5"/>
        <v>0</v>
      </c>
    </row>
    <row r="48" spans="1:9" x14ac:dyDescent="0.35">
      <c r="A48" s="26">
        <f t="shared" si="6"/>
        <v>34</v>
      </c>
      <c r="B48" s="36">
        <f t="shared" si="7"/>
        <v>46327</v>
      </c>
      <c r="C48" s="27">
        <f t="shared" si="4"/>
        <v>574552.79856005323</v>
      </c>
      <c r="D48" s="27">
        <f t="shared" si="0"/>
        <v>3220.9297380728344</v>
      </c>
      <c r="E48" s="27">
        <f t="shared" si="1"/>
        <v>2393.969994000222</v>
      </c>
      <c r="F48" s="27">
        <f t="shared" si="2"/>
        <v>826.95974407261247</v>
      </c>
      <c r="G48" s="30">
        <v>0</v>
      </c>
      <c r="H48" s="27">
        <f t="shared" si="3"/>
        <v>573725.83881598059</v>
      </c>
      <c r="I48" s="27">
        <f t="shared" si="5"/>
        <v>0</v>
      </c>
    </row>
    <row r="49" spans="1:9" x14ac:dyDescent="0.35">
      <c r="A49" s="26">
        <f t="shared" si="6"/>
        <v>35</v>
      </c>
      <c r="B49" s="36">
        <f t="shared" si="7"/>
        <v>46357</v>
      </c>
      <c r="C49" s="27">
        <f t="shared" si="4"/>
        <v>573725.83881598059</v>
      </c>
      <c r="D49" s="27">
        <f t="shared" si="0"/>
        <v>3220.9297380728344</v>
      </c>
      <c r="E49" s="27">
        <f t="shared" si="1"/>
        <v>2390.5243283999189</v>
      </c>
      <c r="F49" s="27">
        <f t="shared" si="2"/>
        <v>830.40540967291554</v>
      </c>
      <c r="G49" s="30">
        <v>0</v>
      </c>
      <c r="H49" s="27">
        <f t="shared" si="3"/>
        <v>572895.43340630771</v>
      </c>
      <c r="I49" s="27">
        <f t="shared" si="5"/>
        <v>0</v>
      </c>
    </row>
    <row r="50" spans="1:9" x14ac:dyDescent="0.35">
      <c r="A50" s="26">
        <f t="shared" si="6"/>
        <v>36</v>
      </c>
      <c r="B50" s="36">
        <f t="shared" si="7"/>
        <v>46388</v>
      </c>
      <c r="C50" s="27">
        <f t="shared" si="4"/>
        <v>572895.43340630771</v>
      </c>
      <c r="D50" s="27">
        <f t="shared" si="0"/>
        <v>3220.9297380728344</v>
      </c>
      <c r="E50" s="27">
        <f t="shared" si="1"/>
        <v>2387.0643058596156</v>
      </c>
      <c r="F50" s="27">
        <f t="shared" si="2"/>
        <v>833.86543221321881</v>
      </c>
      <c r="G50" s="30">
        <v>0</v>
      </c>
      <c r="H50" s="27">
        <f t="shared" si="3"/>
        <v>572061.56797409453</v>
      </c>
      <c r="I50" s="27">
        <f t="shared" si="5"/>
        <v>0</v>
      </c>
    </row>
    <row r="51" spans="1:9" x14ac:dyDescent="0.35">
      <c r="A51" s="26">
        <f t="shared" si="6"/>
        <v>37</v>
      </c>
      <c r="B51" s="36">
        <f t="shared" si="7"/>
        <v>46419</v>
      </c>
      <c r="C51" s="27">
        <f t="shared" si="4"/>
        <v>572061.56797409453</v>
      </c>
      <c r="D51" s="27">
        <f t="shared" si="0"/>
        <v>3220.9297380728344</v>
      </c>
      <c r="E51" s="27">
        <f t="shared" si="1"/>
        <v>2383.5898665587274</v>
      </c>
      <c r="F51" s="27">
        <f t="shared" si="2"/>
        <v>837.33987151410702</v>
      </c>
      <c r="G51" s="30">
        <v>0</v>
      </c>
      <c r="H51" s="27">
        <f t="shared" si="3"/>
        <v>571224.22810258041</v>
      </c>
      <c r="I51" s="27">
        <f t="shared" si="5"/>
        <v>0</v>
      </c>
    </row>
    <row r="52" spans="1:9" x14ac:dyDescent="0.35">
      <c r="A52" s="26">
        <f t="shared" si="6"/>
        <v>38</v>
      </c>
      <c r="B52" s="36">
        <f t="shared" si="7"/>
        <v>46447</v>
      </c>
      <c r="C52" s="27">
        <f t="shared" si="4"/>
        <v>571224.22810258041</v>
      </c>
      <c r="D52" s="27">
        <f t="shared" si="0"/>
        <v>3220.9297380728344</v>
      </c>
      <c r="E52" s="27">
        <f t="shared" si="1"/>
        <v>2380.1009504274184</v>
      </c>
      <c r="F52" s="27">
        <f t="shared" si="2"/>
        <v>840.82878764541601</v>
      </c>
      <c r="G52" s="30">
        <v>0</v>
      </c>
      <c r="H52" s="27">
        <f t="shared" si="3"/>
        <v>570383.39931493497</v>
      </c>
      <c r="I52" s="27">
        <f t="shared" si="5"/>
        <v>0</v>
      </c>
    </row>
    <row r="53" spans="1:9" x14ac:dyDescent="0.35">
      <c r="A53" s="26">
        <f t="shared" si="6"/>
        <v>39</v>
      </c>
      <c r="B53" s="36">
        <f t="shared" si="7"/>
        <v>46478</v>
      </c>
      <c r="C53" s="27">
        <f t="shared" si="4"/>
        <v>570383.39931493497</v>
      </c>
      <c r="D53" s="27">
        <f t="shared" si="0"/>
        <v>3220.9297380728344</v>
      </c>
      <c r="E53" s="27">
        <f t="shared" si="1"/>
        <v>2376.5974971455626</v>
      </c>
      <c r="F53" s="27">
        <f t="shared" si="2"/>
        <v>844.33224092727187</v>
      </c>
      <c r="G53" s="30">
        <v>0</v>
      </c>
      <c r="H53" s="27">
        <f t="shared" si="3"/>
        <v>569539.0670740077</v>
      </c>
      <c r="I53" s="27">
        <f t="shared" si="5"/>
        <v>0</v>
      </c>
    </row>
    <row r="54" spans="1:9" x14ac:dyDescent="0.35">
      <c r="A54" s="26">
        <f t="shared" si="6"/>
        <v>40</v>
      </c>
      <c r="B54" s="36">
        <f t="shared" si="7"/>
        <v>46508</v>
      </c>
      <c r="C54" s="27">
        <f t="shared" si="4"/>
        <v>569539.0670740077</v>
      </c>
      <c r="D54" s="27">
        <f t="shared" si="0"/>
        <v>3220.9297380728344</v>
      </c>
      <c r="E54" s="27">
        <f t="shared" si="1"/>
        <v>2373.0794461416986</v>
      </c>
      <c r="F54" s="27">
        <f t="shared" si="2"/>
        <v>847.85029193113587</v>
      </c>
      <c r="G54" s="30">
        <v>0</v>
      </c>
      <c r="H54" s="27">
        <f t="shared" si="3"/>
        <v>568691.21678207652</v>
      </c>
      <c r="I54" s="27">
        <f t="shared" si="5"/>
        <v>0</v>
      </c>
    </row>
    <row r="55" spans="1:9" x14ac:dyDescent="0.35">
      <c r="A55" s="26">
        <f t="shared" si="6"/>
        <v>41</v>
      </c>
      <c r="B55" s="36">
        <f t="shared" si="7"/>
        <v>46539</v>
      </c>
      <c r="C55" s="27">
        <f t="shared" si="4"/>
        <v>568691.21678207652</v>
      </c>
      <c r="D55" s="27">
        <f t="shared" si="0"/>
        <v>3220.9297380728344</v>
      </c>
      <c r="E55" s="27">
        <f t="shared" si="1"/>
        <v>2369.5467365919853</v>
      </c>
      <c r="F55" s="27">
        <f t="shared" si="2"/>
        <v>851.38300148084909</v>
      </c>
      <c r="G55" s="30">
        <v>0</v>
      </c>
      <c r="H55" s="27">
        <f t="shared" si="3"/>
        <v>567839.83378059568</v>
      </c>
      <c r="I55" s="27">
        <f t="shared" si="5"/>
        <v>0</v>
      </c>
    </row>
    <row r="56" spans="1:9" x14ac:dyDescent="0.35">
      <c r="A56" s="26">
        <f t="shared" si="6"/>
        <v>42</v>
      </c>
      <c r="B56" s="36">
        <f t="shared" si="7"/>
        <v>46569</v>
      </c>
      <c r="C56" s="27">
        <f t="shared" si="4"/>
        <v>567839.83378059568</v>
      </c>
      <c r="D56" s="27">
        <f t="shared" si="0"/>
        <v>3220.9297380728344</v>
      </c>
      <c r="E56" s="27">
        <f t="shared" si="1"/>
        <v>2365.9993074191489</v>
      </c>
      <c r="F56" s="27">
        <f t="shared" si="2"/>
        <v>854.93043065368556</v>
      </c>
      <c r="G56" s="30">
        <v>0</v>
      </c>
      <c r="H56" s="27">
        <f t="shared" si="3"/>
        <v>566984.90334994195</v>
      </c>
      <c r="I56" s="27">
        <f t="shared" si="5"/>
        <v>0</v>
      </c>
    </row>
    <row r="57" spans="1:9" x14ac:dyDescent="0.35">
      <c r="A57" s="26">
        <f t="shared" si="6"/>
        <v>43</v>
      </c>
      <c r="B57" s="36">
        <f t="shared" si="7"/>
        <v>46600</v>
      </c>
      <c r="C57" s="27">
        <f t="shared" si="4"/>
        <v>566984.90334994195</v>
      </c>
      <c r="D57" s="27">
        <f t="shared" si="0"/>
        <v>3220.9297380728344</v>
      </c>
      <c r="E57" s="27">
        <f t="shared" si="1"/>
        <v>2362.4370972914248</v>
      </c>
      <c r="F57" s="27">
        <f t="shared" si="2"/>
        <v>858.49264078140959</v>
      </c>
      <c r="G57" s="30">
        <v>0</v>
      </c>
      <c r="H57" s="27">
        <f t="shared" si="3"/>
        <v>566126.4107091605</v>
      </c>
      <c r="I57" s="27">
        <f t="shared" si="5"/>
        <v>0</v>
      </c>
    </row>
    <row r="58" spans="1:9" x14ac:dyDescent="0.35">
      <c r="A58" s="26">
        <f t="shared" si="6"/>
        <v>44</v>
      </c>
      <c r="B58" s="36">
        <f t="shared" si="7"/>
        <v>46631</v>
      </c>
      <c r="C58" s="27">
        <f t="shared" si="4"/>
        <v>566126.4107091605</v>
      </c>
      <c r="D58" s="27">
        <f t="shared" si="0"/>
        <v>3220.9297380728344</v>
      </c>
      <c r="E58" s="27">
        <f t="shared" si="1"/>
        <v>2358.8600446215019</v>
      </c>
      <c r="F58" s="27">
        <f t="shared" si="2"/>
        <v>862.06969345133257</v>
      </c>
      <c r="G58" s="30">
        <v>0</v>
      </c>
      <c r="H58" s="27">
        <f t="shared" si="3"/>
        <v>565264.34101570921</v>
      </c>
      <c r="I58" s="27">
        <f t="shared" si="5"/>
        <v>0</v>
      </c>
    </row>
    <row r="59" spans="1:9" x14ac:dyDescent="0.35">
      <c r="A59" s="26">
        <f t="shared" si="6"/>
        <v>45</v>
      </c>
      <c r="B59" s="36">
        <f t="shared" si="7"/>
        <v>46661</v>
      </c>
      <c r="C59" s="27">
        <f t="shared" si="4"/>
        <v>565264.34101570921</v>
      </c>
      <c r="D59" s="27">
        <f t="shared" si="0"/>
        <v>3220.9297380728344</v>
      </c>
      <c r="E59" s="27">
        <f t="shared" si="1"/>
        <v>2355.2680875654551</v>
      </c>
      <c r="F59" s="27">
        <f t="shared" si="2"/>
        <v>865.66165050737936</v>
      </c>
      <c r="G59" s="30">
        <v>0</v>
      </c>
      <c r="H59" s="27">
        <f t="shared" si="3"/>
        <v>564398.67936520185</v>
      </c>
      <c r="I59" s="27">
        <f t="shared" si="5"/>
        <v>0</v>
      </c>
    </row>
    <row r="60" spans="1:9" x14ac:dyDescent="0.35">
      <c r="A60" s="26">
        <f t="shared" si="6"/>
        <v>46</v>
      </c>
      <c r="B60" s="36">
        <f t="shared" si="7"/>
        <v>46692</v>
      </c>
      <c r="C60" s="27">
        <f t="shared" si="4"/>
        <v>564398.67936520185</v>
      </c>
      <c r="D60" s="27">
        <f t="shared" si="0"/>
        <v>3220.9297380728344</v>
      </c>
      <c r="E60" s="27">
        <f t="shared" si="1"/>
        <v>2351.6611640216743</v>
      </c>
      <c r="F60" s="27">
        <f t="shared" si="2"/>
        <v>869.26857405116016</v>
      </c>
      <c r="G60" s="30">
        <v>0</v>
      </c>
      <c r="H60" s="27">
        <f t="shared" si="3"/>
        <v>563529.41079115064</v>
      </c>
      <c r="I60" s="27">
        <f t="shared" si="5"/>
        <v>0</v>
      </c>
    </row>
    <row r="61" spans="1:9" x14ac:dyDescent="0.35">
      <c r="A61" s="26">
        <f t="shared" si="6"/>
        <v>47</v>
      </c>
      <c r="B61" s="36">
        <f t="shared" si="7"/>
        <v>46722</v>
      </c>
      <c r="C61" s="27">
        <f t="shared" si="4"/>
        <v>563529.41079115064</v>
      </c>
      <c r="D61" s="27">
        <f t="shared" si="0"/>
        <v>3220.9297380728344</v>
      </c>
      <c r="E61" s="27">
        <f t="shared" si="1"/>
        <v>2348.0392116297944</v>
      </c>
      <c r="F61" s="27">
        <f t="shared" si="2"/>
        <v>872.89052644304002</v>
      </c>
      <c r="G61" s="30">
        <v>0</v>
      </c>
      <c r="H61" s="27">
        <f t="shared" si="3"/>
        <v>562656.52026470762</v>
      </c>
      <c r="I61" s="27">
        <f t="shared" si="5"/>
        <v>0</v>
      </c>
    </row>
    <row r="62" spans="1:9" x14ac:dyDescent="0.35">
      <c r="A62" s="26">
        <f t="shared" si="6"/>
        <v>48</v>
      </c>
      <c r="B62" s="36">
        <f t="shared" si="7"/>
        <v>46753</v>
      </c>
      <c r="C62" s="27">
        <f t="shared" si="4"/>
        <v>562656.52026470762</v>
      </c>
      <c r="D62" s="27">
        <f t="shared" si="0"/>
        <v>3220.9297380728344</v>
      </c>
      <c r="E62" s="27">
        <f t="shared" si="1"/>
        <v>2344.4021677696151</v>
      </c>
      <c r="F62" s="27">
        <f t="shared" si="2"/>
        <v>876.52757030321936</v>
      </c>
      <c r="G62" s="30">
        <v>0</v>
      </c>
      <c r="H62" s="27">
        <f t="shared" si="3"/>
        <v>561779.99269440444</v>
      </c>
      <c r="I62" s="27">
        <f t="shared" si="5"/>
        <v>0</v>
      </c>
    </row>
    <row r="63" spans="1:9" x14ac:dyDescent="0.35">
      <c r="A63" s="26">
        <f t="shared" si="6"/>
        <v>49</v>
      </c>
      <c r="B63" s="36">
        <f t="shared" si="7"/>
        <v>46784</v>
      </c>
      <c r="C63" s="27">
        <f t="shared" si="4"/>
        <v>561779.99269440444</v>
      </c>
      <c r="D63" s="27">
        <f t="shared" si="0"/>
        <v>3220.9297380728344</v>
      </c>
      <c r="E63" s="27">
        <f t="shared" si="1"/>
        <v>2340.7499695600186</v>
      </c>
      <c r="F63" s="27">
        <f t="shared" si="2"/>
        <v>880.17976851281583</v>
      </c>
      <c r="G63" s="30">
        <v>0</v>
      </c>
      <c r="H63" s="27">
        <f t="shared" si="3"/>
        <v>560899.8129258916</v>
      </c>
      <c r="I63" s="27">
        <f t="shared" si="5"/>
        <v>0</v>
      </c>
    </row>
    <row r="64" spans="1:9" x14ac:dyDescent="0.35">
      <c r="A64" s="26">
        <f t="shared" si="6"/>
        <v>50</v>
      </c>
      <c r="B64" s="36">
        <f t="shared" si="7"/>
        <v>46813</v>
      </c>
      <c r="C64" s="27">
        <f t="shared" si="4"/>
        <v>560899.8129258916</v>
      </c>
      <c r="D64" s="27">
        <f t="shared" si="0"/>
        <v>3220.9297380728344</v>
      </c>
      <c r="E64" s="27">
        <f t="shared" si="1"/>
        <v>2337.0825538578815</v>
      </c>
      <c r="F64" s="27">
        <f t="shared" si="2"/>
        <v>883.8471842149529</v>
      </c>
      <c r="G64" s="30">
        <v>0</v>
      </c>
      <c r="H64" s="27">
        <f t="shared" si="3"/>
        <v>560015.96574167663</v>
      </c>
      <c r="I64" s="27">
        <f t="shared" si="5"/>
        <v>0</v>
      </c>
    </row>
    <row r="65" spans="1:9" x14ac:dyDescent="0.35">
      <c r="A65" s="26">
        <f t="shared" si="6"/>
        <v>51</v>
      </c>
      <c r="B65" s="36">
        <f t="shared" si="7"/>
        <v>46844</v>
      </c>
      <c r="C65" s="27">
        <f t="shared" si="4"/>
        <v>560015.96574167663</v>
      </c>
      <c r="D65" s="27">
        <f t="shared" si="0"/>
        <v>3220.9297380728344</v>
      </c>
      <c r="E65" s="27">
        <f t="shared" si="1"/>
        <v>2333.3998572569858</v>
      </c>
      <c r="F65" s="27">
        <f t="shared" si="2"/>
        <v>887.52988081584863</v>
      </c>
      <c r="G65" s="30">
        <v>0</v>
      </c>
      <c r="H65" s="27">
        <f t="shared" si="3"/>
        <v>559128.43586086074</v>
      </c>
      <c r="I65" s="27">
        <f t="shared" si="5"/>
        <v>0</v>
      </c>
    </row>
    <row r="66" spans="1:9" x14ac:dyDescent="0.35">
      <c r="A66" s="26">
        <f t="shared" si="6"/>
        <v>52</v>
      </c>
      <c r="B66" s="36">
        <f t="shared" si="7"/>
        <v>46874</v>
      </c>
      <c r="C66" s="27">
        <f t="shared" si="4"/>
        <v>559128.43586086074</v>
      </c>
      <c r="D66" s="27">
        <f t="shared" si="0"/>
        <v>3220.9297380728344</v>
      </c>
      <c r="E66" s="27">
        <f t="shared" si="1"/>
        <v>2329.7018160869197</v>
      </c>
      <c r="F66" s="27">
        <f t="shared" si="2"/>
        <v>891.22792198591469</v>
      </c>
      <c r="G66" s="30">
        <v>0</v>
      </c>
      <c r="H66" s="27">
        <f t="shared" si="3"/>
        <v>558237.20793887484</v>
      </c>
      <c r="I66" s="27">
        <f t="shared" si="5"/>
        <v>0</v>
      </c>
    </row>
    <row r="67" spans="1:9" x14ac:dyDescent="0.35">
      <c r="A67" s="26">
        <f t="shared" si="6"/>
        <v>53</v>
      </c>
      <c r="B67" s="36">
        <f t="shared" si="7"/>
        <v>46905</v>
      </c>
      <c r="C67" s="27">
        <f t="shared" si="4"/>
        <v>558237.20793887484</v>
      </c>
      <c r="D67" s="27">
        <f t="shared" si="0"/>
        <v>3220.9297380728344</v>
      </c>
      <c r="E67" s="27">
        <f t="shared" si="1"/>
        <v>2325.9883664119784</v>
      </c>
      <c r="F67" s="27">
        <f t="shared" si="2"/>
        <v>894.94137166085602</v>
      </c>
      <c r="G67" s="30">
        <v>0</v>
      </c>
      <c r="H67" s="27">
        <f t="shared" si="3"/>
        <v>557342.26656721393</v>
      </c>
      <c r="I67" s="27">
        <f t="shared" si="5"/>
        <v>0</v>
      </c>
    </row>
    <row r="68" spans="1:9" x14ac:dyDescent="0.35">
      <c r="A68" s="26">
        <f t="shared" si="6"/>
        <v>54</v>
      </c>
      <c r="B68" s="36">
        <f t="shared" si="7"/>
        <v>46935</v>
      </c>
      <c r="C68" s="27">
        <f t="shared" si="4"/>
        <v>557342.26656721393</v>
      </c>
      <c r="D68" s="27">
        <f t="shared" si="0"/>
        <v>3220.9297380728344</v>
      </c>
      <c r="E68" s="27">
        <f t="shared" si="1"/>
        <v>2322.2594440300581</v>
      </c>
      <c r="F68" s="27">
        <f t="shared" si="2"/>
        <v>898.67029404277628</v>
      </c>
      <c r="G68" s="30">
        <v>0</v>
      </c>
      <c r="H68" s="27">
        <f t="shared" si="3"/>
        <v>556443.59627317113</v>
      </c>
      <c r="I68" s="27">
        <f t="shared" si="5"/>
        <v>0</v>
      </c>
    </row>
    <row r="69" spans="1:9" x14ac:dyDescent="0.35">
      <c r="A69" s="26">
        <f t="shared" si="6"/>
        <v>55</v>
      </c>
      <c r="B69" s="36">
        <f t="shared" si="7"/>
        <v>46966</v>
      </c>
      <c r="C69" s="27">
        <f t="shared" si="4"/>
        <v>556443.59627317113</v>
      </c>
      <c r="D69" s="27">
        <f t="shared" si="0"/>
        <v>3220.9297380728344</v>
      </c>
      <c r="E69" s="27">
        <f t="shared" si="1"/>
        <v>2318.5149844715465</v>
      </c>
      <c r="F69" s="27">
        <f t="shared" si="2"/>
        <v>902.41475360128788</v>
      </c>
      <c r="G69" s="30">
        <v>0</v>
      </c>
      <c r="H69" s="27">
        <f t="shared" si="3"/>
        <v>555541.18151956983</v>
      </c>
      <c r="I69" s="27">
        <f t="shared" si="5"/>
        <v>0</v>
      </c>
    </row>
    <row r="70" spans="1:9" x14ac:dyDescent="0.35">
      <c r="A70" s="26">
        <f t="shared" si="6"/>
        <v>56</v>
      </c>
      <c r="B70" s="36">
        <f t="shared" si="7"/>
        <v>46997</v>
      </c>
      <c r="C70" s="27">
        <f t="shared" si="4"/>
        <v>555541.18151956983</v>
      </c>
      <c r="D70" s="27">
        <f t="shared" si="0"/>
        <v>3220.9297380728344</v>
      </c>
      <c r="E70" s="27">
        <f t="shared" si="1"/>
        <v>2314.7549229982078</v>
      </c>
      <c r="F70" s="27">
        <f t="shared" si="2"/>
        <v>906.17481507462662</v>
      </c>
      <c r="G70" s="30">
        <v>0</v>
      </c>
      <c r="H70" s="27">
        <f t="shared" si="3"/>
        <v>554635.00670449517</v>
      </c>
      <c r="I70" s="27">
        <f t="shared" si="5"/>
        <v>0</v>
      </c>
    </row>
    <row r="71" spans="1:9" x14ac:dyDescent="0.35">
      <c r="A71" s="26">
        <f t="shared" si="6"/>
        <v>57</v>
      </c>
      <c r="B71" s="36">
        <f t="shared" si="7"/>
        <v>47027</v>
      </c>
      <c r="C71" s="27">
        <f t="shared" si="4"/>
        <v>554635.00670449517</v>
      </c>
      <c r="D71" s="27">
        <f t="shared" si="0"/>
        <v>3220.9297380728344</v>
      </c>
      <c r="E71" s="27">
        <f t="shared" si="1"/>
        <v>2310.9791946020632</v>
      </c>
      <c r="F71" s="27">
        <f t="shared" si="2"/>
        <v>909.95054347077121</v>
      </c>
      <c r="G71" s="30">
        <v>0</v>
      </c>
      <c r="H71" s="27">
        <f t="shared" si="3"/>
        <v>553725.05616102437</v>
      </c>
      <c r="I71" s="27">
        <f t="shared" si="5"/>
        <v>0</v>
      </c>
    </row>
    <row r="72" spans="1:9" x14ac:dyDescent="0.35">
      <c r="A72" s="26">
        <f t="shared" si="6"/>
        <v>58</v>
      </c>
      <c r="B72" s="36">
        <f t="shared" si="7"/>
        <v>47058</v>
      </c>
      <c r="C72" s="27">
        <f t="shared" si="4"/>
        <v>553725.05616102437</v>
      </c>
      <c r="D72" s="27">
        <f t="shared" si="0"/>
        <v>3220.9297380728344</v>
      </c>
      <c r="E72" s="27">
        <f t="shared" si="1"/>
        <v>2307.1877340042683</v>
      </c>
      <c r="F72" s="27">
        <f t="shared" si="2"/>
        <v>913.74200406856608</v>
      </c>
      <c r="G72" s="30">
        <v>0</v>
      </c>
      <c r="H72" s="27">
        <f t="shared" si="3"/>
        <v>552811.31415695581</v>
      </c>
      <c r="I72" s="27">
        <f t="shared" si="5"/>
        <v>0</v>
      </c>
    </row>
    <row r="73" spans="1:9" x14ac:dyDescent="0.35">
      <c r="A73" s="26">
        <f t="shared" si="6"/>
        <v>59</v>
      </c>
      <c r="B73" s="36">
        <f t="shared" si="7"/>
        <v>47088</v>
      </c>
      <c r="C73" s="27">
        <f t="shared" si="4"/>
        <v>552811.31415695581</v>
      </c>
      <c r="D73" s="27">
        <f t="shared" si="0"/>
        <v>3220.9297380728344</v>
      </c>
      <c r="E73" s="27">
        <f t="shared" si="1"/>
        <v>2303.3804756539826</v>
      </c>
      <c r="F73" s="27">
        <f t="shared" si="2"/>
        <v>917.54926241885187</v>
      </c>
      <c r="G73" s="30">
        <v>0</v>
      </c>
      <c r="H73" s="27">
        <f t="shared" si="3"/>
        <v>551893.76489453693</v>
      </c>
      <c r="I73" s="27">
        <f t="shared" si="5"/>
        <v>0</v>
      </c>
    </row>
    <row r="74" spans="1:9" x14ac:dyDescent="0.35">
      <c r="A74" s="26">
        <f t="shared" si="6"/>
        <v>60</v>
      </c>
      <c r="B74" s="36">
        <f t="shared" si="7"/>
        <v>47119</v>
      </c>
      <c r="C74" s="27">
        <f t="shared" si="4"/>
        <v>551893.76489453693</v>
      </c>
      <c r="D74" s="27">
        <f t="shared" si="0"/>
        <v>3220.9297380728344</v>
      </c>
      <c r="E74" s="27">
        <f t="shared" si="1"/>
        <v>2299.5573537272371</v>
      </c>
      <c r="F74" s="27">
        <f t="shared" si="2"/>
        <v>921.37238434559731</v>
      </c>
      <c r="G74" s="30">
        <v>0</v>
      </c>
      <c r="H74" s="27">
        <f t="shared" si="3"/>
        <v>550972.3925101913</v>
      </c>
      <c r="I74" s="27">
        <f t="shared" si="5"/>
        <v>0</v>
      </c>
    </row>
    <row r="75" spans="1:9" x14ac:dyDescent="0.35">
      <c r="A75" s="26">
        <f t="shared" si="6"/>
        <v>61</v>
      </c>
      <c r="B75" s="36">
        <f t="shared" si="7"/>
        <v>47150</v>
      </c>
      <c r="C75" s="27">
        <f t="shared" si="4"/>
        <v>550972.3925101913</v>
      </c>
      <c r="D75" s="27">
        <f t="shared" si="0"/>
        <v>3220.9297380728344</v>
      </c>
      <c r="E75" s="27">
        <f t="shared" si="1"/>
        <v>2295.718302125797</v>
      </c>
      <c r="F75" s="27">
        <f t="shared" si="2"/>
        <v>925.21143594703744</v>
      </c>
      <c r="G75" s="30">
        <v>0</v>
      </c>
      <c r="H75" s="27">
        <f t="shared" si="3"/>
        <v>550047.18107424432</v>
      </c>
      <c r="I75" s="27">
        <f t="shared" si="5"/>
        <v>0</v>
      </c>
    </row>
    <row r="76" spans="1:9" x14ac:dyDescent="0.35">
      <c r="A76" s="26">
        <f t="shared" si="6"/>
        <v>62</v>
      </c>
      <c r="B76" s="36">
        <f t="shared" si="7"/>
        <v>47178</v>
      </c>
      <c r="C76" s="27">
        <f t="shared" si="4"/>
        <v>550047.18107424432</v>
      </c>
      <c r="D76" s="27">
        <f t="shared" si="0"/>
        <v>3220.9297380728344</v>
      </c>
      <c r="E76" s="27">
        <f t="shared" si="1"/>
        <v>2291.863254476018</v>
      </c>
      <c r="F76" s="27">
        <f t="shared" si="2"/>
        <v>929.0664835968164</v>
      </c>
      <c r="G76" s="30">
        <v>0</v>
      </c>
      <c r="H76" s="27">
        <f t="shared" si="3"/>
        <v>549118.11459064751</v>
      </c>
      <c r="I76" s="27">
        <f t="shared" si="5"/>
        <v>0</v>
      </c>
    </row>
    <row r="77" spans="1:9" x14ac:dyDescent="0.35">
      <c r="A77" s="26">
        <f t="shared" si="6"/>
        <v>63</v>
      </c>
      <c r="B77" s="36">
        <f t="shared" si="7"/>
        <v>47209</v>
      </c>
      <c r="C77" s="27">
        <f t="shared" si="4"/>
        <v>549118.11459064751</v>
      </c>
      <c r="D77" s="27">
        <f t="shared" si="0"/>
        <v>3220.9297380728344</v>
      </c>
      <c r="E77" s="27">
        <f t="shared" si="1"/>
        <v>2287.9921441276979</v>
      </c>
      <c r="F77" s="27">
        <f t="shared" si="2"/>
        <v>932.93759394513654</v>
      </c>
      <c r="G77" s="30">
        <v>0</v>
      </c>
      <c r="H77" s="27">
        <f t="shared" si="3"/>
        <v>548185.17699670233</v>
      </c>
      <c r="I77" s="27">
        <f t="shared" si="5"/>
        <v>0</v>
      </c>
    </row>
    <row r="78" spans="1:9" x14ac:dyDescent="0.35">
      <c r="A78" s="26">
        <f t="shared" si="6"/>
        <v>64</v>
      </c>
      <c r="B78" s="36">
        <f t="shared" si="7"/>
        <v>47239</v>
      </c>
      <c r="C78" s="27">
        <f t="shared" si="4"/>
        <v>548185.17699670233</v>
      </c>
      <c r="D78" s="27">
        <f t="shared" si="0"/>
        <v>3220.9297380728344</v>
      </c>
      <c r="E78" s="27">
        <f t="shared" si="1"/>
        <v>2284.1049041529263</v>
      </c>
      <c r="F78" s="27">
        <f t="shared" si="2"/>
        <v>936.82483391990809</v>
      </c>
      <c r="G78" s="30">
        <v>0</v>
      </c>
      <c r="H78" s="27">
        <f t="shared" si="3"/>
        <v>547248.35216278245</v>
      </c>
      <c r="I78" s="27">
        <f t="shared" si="5"/>
        <v>0</v>
      </c>
    </row>
    <row r="79" spans="1:9" x14ac:dyDescent="0.35">
      <c r="A79" s="26">
        <f t="shared" si="6"/>
        <v>65</v>
      </c>
      <c r="B79" s="36">
        <f t="shared" si="7"/>
        <v>47270</v>
      </c>
      <c r="C79" s="27">
        <f t="shared" si="4"/>
        <v>547248.35216278245</v>
      </c>
      <c r="D79" s="27">
        <f t="shared" ref="D79:D142" si="8">IF(H78&lt;-PMT(D$6,D$3,D$1),H78*(1+D$6),-PMT(D$6,D$3,D$1))</f>
        <v>3220.9297380728344</v>
      </c>
      <c r="E79" s="27">
        <f t="shared" ref="E79:E142" si="9">C79*D$6</f>
        <v>2280.2014673449266</v>
      </c>
      <c r="F79" s="27">
        <f t="shared" ref="F79:F142" si="10">D79-E79+$G79</f>
        <v>940.72827072790778</v>
      </c>
      <c r="G79" s="30">
        <v>0</v>
      </c>
      <c r="H79" s="27">
        <f t="shared" ref="H79:H142" si="11">C79-F79</f>
        <v>546307.62389205454</v>
      </c>
      <c r="I79" s="27">
        <f t="shared" si="5"/>
        <v>0</v>
      </c>
    </row>
    <row r="80" spans="1:9" x14ac:dyDescent="0.35">
      <c r="A80" s="26">
        <f t="shared" si="6"/>
        <v>66</v>
      </c>
      <c r="B80" s="36">
        <f t="shared" si="7"/>
        <v>47300</v>
      </c>
      <c r="C80" s="27">
        <f t="shared" ref="C80:C143" si="12">H79</f>
        <v>546307.62389205454</v>
      </c>
      <c r="D80" s="27">
        <f t="shared" si="8"/>
        <v>3220.9297380728344</v>
      </c>
      <c r="E80" s="27">
        <f t="shared" si="9"/>
        <v>2276.2817662168941</v>
      </c>
      <c r="F80" s="27">
        <f t="shared" si="10"/>
        <v>944.64797185594034</v>
      </c>
      <c r="G80" s="30">
        <v>0</v>
      </c>
      <c r="H80" s="27">
        <f t="shared" si="11"/>
        <v>545362.9759201986</v>
      </c>
      <c r="I80" s="27">
        <f t="shared" ref="I80:I143" si="13">G80*(1-$D$11)^($H$7-A79)</f>
        <v>0</v>
      </c>
    </row>
    <row r="81" spans="1:9" x14ac:dyDescent="0.35">
      <c r="A81" s="26">
        <f t="shared" ref="A81:A144" si="14">A80+1</f>
        <v>67</v>
      </c>
      <c r="B81" s="36">
        <f t="shared" si="7"/>
        <v>47331</v>
      </c>
      <c r="C81" s="27">
        <f t="shared" si="12"/>
        <v>545362.9759201986</v>
      </c>
      <c r="D81" s="27">
        <f t="shared" si="8"/>
        <v>3220.9297380728344</v>
      </c>
      <c r="E81" s="27">
        <f t="shared" si="9"/>
        <v>2272.3457330008273</v>
      </c>
      <c r="F81" s="27">
        <f t="shared" si="10"/>
        <v>948.58400507200713</v>
      </c>
      <c r="G81" s="30">
        <v>0</v>
      </c>
      <c r="H81" s="27">
        <f t="shared" si="11"/>
        <v>544414.39191512659</v>
      </c>
      <c r="I81" s="27">
        <f t="shared" si="13"/>
        <v>0</v>
      </c>
    </row>
    <row r="82" spans="1:9" x14ac:dyDescent="0.35">
      <c r="A82" s="26">
        <f t="shared" si="14"/>
        <v>68</v>
      </c>
      <c r="B82" s="36">
        <f t="shared" ref="B82:B145" si="15">EDATE(B81,$A$15)</f>
        <v>47362</v>
      </c>
      <c r="C82" s="27">
        <f t="shared" si="12"/>
        <v>544414.39191512659</v>
      </c>
      <c r="D82" s="27">
        <f t="shared" si="8"/>
        <v>3220.9297380728344</v>
      </c>
      <c r="E82" s="27">
        <f t="shared" si="9"/>
        <v>2268.3932996463609</v>
      </c>
      <c r="F82" s="27">
        <f t="shared" si="10"/>
        <v>952.53643842647352</v>
      </c>
      <c r="G82" s="30">
        <v>0</v>
      </c>
      <c r="H82" s="27">
        <f t="shared" si="11"/>
        <v>543461.85547670012</v>
      </c>
      <c r="I82" s="27">
        <f t="shared" si="13"/>
        <v>0</v>
      </c>
    </row>
    <row r="83" spans="1:9" x14ac:dyDescent="0.35">
      <c r="A83" s="26">
        <f t="shared" si="14"/>
        <v>69</v>
      </c>
      <c r="B83" s="36">
        <f t="shared" si="15"/>
        <v>47392</v>
      </c>
      <c r="C83" s="27">
        <f t="shared" si="12"/>
        <v>543461.85547670012</v>
      </c>
      <c r="D83" s="27">
        <f t="shared" si="8"/>
        <v>3220.9297380728344</v>
      </c>
      <c r="E83" s="27">
        <f t="shared" si="9"/>
        <v>2264.4243978195836</v>
      </c>
      <c r="F83" s="27">
        <f t="shared" si="10"/>
        <v>956.50534025325078</v>
      </c>
      <c r="G83" s="30">
        <v>0</v>
      </c>
      <c r="H83" s="27">
        <f t="shared" si="11"/>
        <v>542505.35013644688</v>
      </c>
      <c r="I83" s="27">
        <f t="shared" si="13"/>
        <v>0</v>
      </c>
    </row>
    <row r="84" spans="1:9" x14ac:dyDescent="0.35">
      <c r="A84" s="26">
        <f t="shared" si="14"/>
        <v>70</v>
      </c>
      <c r="B84" s="36">
        <f t="shared" si="15"/>
        <v>47423</v>
      </c>
      <c r="C84" s="27">
        <f t="shared" si="12"/>
        <v>542505.35013644688</v>
      </c>
      <c r="D84" s="27">
        <f t="shared" si="8"/>
        <v>3220.9297380728344</v>
      </c>
      <c r="E84" s="27">
        <f t="shared" si="9"/>
        <v>2260.438958901862</v>
      </c>
      <c r="F84" s="27">
        <f t="shared" si="10"/>
        <v>960.49077917097247</v>
      </c>
      <c r="G84" s="30">
        <v>0</v>
      </c>
      <c r="H84" s="27">
        <f t="shared" si="11"/>
        <v>541544.85935727588</v>
      </c>
      <c r="I84" s="27">
        <f t="shared" si="13"/>
        <v>0</v>
      </c>
    </row>
    <row r="85" spans="1:9" x14ac:dyDescent="0.35">
      <c r="A85" s="26">
        <f t="shared" si="14"/>
        <v>71</v>
      </c>
      <c r="B85" s="36">
        <f t="shared" si="15"/>
        <v>47453</v>
      </c>
      <c r="C85" s="27">
        <f t="shared" si="12"/>
        <v>541544.85935727588</v>
      </c>
      <c r="D85" s="27">
        <f t="shared" si="8"/>
        <v>3220.9297380728344</v>
      </c>
      <c r="E85" s="27">
        <f t="shared" si="9"/>
        <v>2256.4369139886494</v>
      </c>
      <c r="F85" s="27">
        <f t="shared" si="10"/>
        <v>964.49282408418503</v>
      </c>
      <c r="G85" s="30">
        <v>0</v>
      </c>
      <c r="H85" s="27">
        <f t="shared" si="11"/>
        <v>540580.36653319164</v>
      </c>
      <c r="I85" s="27">
        <f t="shared" si="13"/>
        <v>0</v>
      </c>
    </row>
    <row r="86" spans="1:9" x14ac:dyDescent="0.35">
      <c r="A86" s="26">
        <f t="shared" si="14"/>
        <v>72</v>
      </c>
      <c r="B86" s="36">
        <f t="shared" si="15"/>
        <v>47484</v>
      </c>
      <c r="C86" s="27">
        <f t="shared" si="12"/>
        <v>540580.36653319164</v>
      </c>
      <c r="D86" s="27">
        <f t="shared" si="8"/>
        <v>3220.9297380728344</v>
      </c>
      <c r="E86" s="27">
        <f t="shared" si="9"/>
        <v>2252.4181938882984</v>
      </c>
      <c r="F86" s="27">
        <f t="shared" si="10"/>
        <v>968.51154418453598</v>
      </c>
      <c r="G86" s="30">
        <v>0</v>
      </c>
      <c r="H86" s="27">
        <f t="shared" si="11"/>
        <v>539611.85498900712</v>
      </c>
      <c r="I86" s="27">
        <f t="shared" si="13"/>
        <v>0</v>
      </c>
    </row>
    <row r="87" spans="1:9" x14ac:dyDescent="0.35">
      <c r="A87" s="26">
        <f t="shared" si="14"/>
        <v>73</v>
      </c>
      <c r="B87" s="36">
        <f t="shared" si="15"/>
        <v>47515</v>
      </c>
      <c r="C87" s="27">
        <f t="shared" si="12"/>
        <v>539611.85498900712</v>
      </c>
      <c r="D87" s="27">
        <f t="shared" si="8"/>
        <v>3220.9297380728344</v>
      </c>
      <c r="E87" s="27">
        <f t="shared" si="9"/>
        <v>2248.3827291208631</v>
      </c>
      <c r="F87" s="27">
        <f t="shared" si="10"/>
        <v>972.54700895197129</v>
      </c>
      <c r="G87" s="30">
        <v>0</v>
      </c>
      <c r="H87" s="27">
        <f t="shared" si="11"/>
        <v>538639.30798005511</v>
      </c>
      <c r="I87" s="27">
        <f t="shared" si="13"/>
        <v>0</v>
      </c>
    </row>
    <row r="88" spans="1:9" x14ac:dyDescent="0.35">
      <c r="A88" s="26">
        <f t="shared" si="14"/>
        <v>74</v>
      </c>
      <c r="B88" s="36">
        <f t="shared" si="15"/>
        <v>47543</v>
      </c>
      <c r="C88" s="27">
        <f t="shared" si="12"/>
        <v>538639.30798005511</v>
      </c>
      <c r="D88" s="27">
        <f t="shared" si="8"/>
        <v>3220.9297380728344</v>
      </c>
      <c r="E88" s="27">
        <f t="shared" si="9"/>
        <v>2244.3304499168962</v>
      </c>
      <c r="F88" s="27">
        <f t="shared" si="10"/>
        <v>976.59928815593821</v>
      </c>
      <c r="G88" s="30">
        <v>0</v>
      </c>
      <c r="H88" s="27">
        <f t="shared" si="11"/>
        <v>537662.7086918992</v>
      </c>
      <c r="I88" s="27">
        <f t="shared" si="13"/>
        <v>0</v>
      </c>
    </row>
    <row r="89" spans="1:9" x14ac:dyDescent="0.35">
      <c r="A89" s="26">
        <f t="shared" si="14"/>
        <v>75</v>
      </c>
      <c r="B89" s="36">
        <f t="shared" si="15"/>
        <v>47574</v>
      </c>
      <c r="C89" s="27">
        <f t="shared" si="12"/>
        <v>537662.7086918992</v>
      </c>
      <c r="D89" s="27">
        <f t="shared" si="8"/>
        <v>3220.9297380728344</v>
      </c>
      <c r="E89" s="27">
        <f t="shared" si="9"/>
        <v>2240.2612862162468</v>
      </c>
      <c r="F89" s="27">
        <f t="shared" si="10"/>
        <v>980.66845185658758</v>
      </c>
      <c r="G89" s="30">
        <v>0</v>
      </c>
      <c r="H89" s="27">
        <f t="shared" si="11"/>
        <v>536682.04024004261</v>
      </c>
      <c r="I89" s="27">
        <f t="shared" si="13"/>
        <v>0</v>
      </c>
    </row>
    <row r="90" spans="1:9" x14ac:dyDescent="0.35">
      <c r="A90" s="26">
        <f t="shared" si="14"/>
        <v>76</v>
      </c>
      <c r="B90" s="36">
        <f t="shared" si="15"/>
        <v>47604</v>
      </c>
      <c r="C90" s="27">
        <f t="shared" si="12"/>
        <v>536682.04024004261</v>
      </c>
      <c r="D90" s="27">
        <f t="shared" si="8"/>
        <v>3220.9297380728344</v>
      </c>
      <c r="E90" s="27">
        <f t="shared" si="9"/>
        <v>2236.1751676668441</v>
      </c>
      <c r="F90" s="27">
        <f t="shared" si="10"/>
        <v>984.75457040599031</v>
      </c>
      <c r="G90" s="30">
        <v>0</v>
      </c>
      <c r="H90" s="27">
        <f t="shared" si="11"/>
        <v>535697.28566963656</v>
      </c>
      <c r="I90" s="27">
        <f t="shared" si="13"/>
        <v>0</v>
      </c>
    </row>
    <row r="91" spans="1:9" x14ac:dyDescent="0.35">
      <c r="A91" s="26">
        <f t="shared" si="14"/>
        <v>77</v>
      </c>
      <c r="B91" s="36">
        <f t="shared" si="15"/>
        <v>47635</v>
      </c>
      <c r="C91" s="27">
        <f t="shared" si="12"/>
        <v>535697.28566963656</v>
      </c>
      <c r="D91" s="27">
        <f t="shared" si="8"/>
        <v>3220.9297380728344</v>
      </c>
      <c r="E91" s="27">
        <f t="shared" si="9"/>
        <v>2232.0720236234856</v>
      </c>
      <c r="F91" s="27">
        <f t="shared" si="10"/>
        <v>988.8577144493488</v>
      </c>
      <c r="G91" s="30">
        <v>0</v>
      </c>
      <c r="H91" s="27">
        <f t="shared" si="11"/>
        <v>534708.42795518716</v>
      </c>
      <c r="I91" s="27">
        <f t="shared" si="13"/>
        <v>0</v>
      </c>
    </row>
    <row r="92" spans="1:9" x14ac:dyDescent="0.35">
      <c r="A92" s="26">
        <f t="shared" si="14"/>
        <v>78</v>
      </c>
      <c r="B92" s="36">
        <f t="shared" si="15"/>
        <v>47665</v>
      </c>
      <c r="C92" s="27">
        <f t="shared" si="12"/>
        <v>534708.42795518716</v>
      </c>
      <c r="D92" s="27">
        <f t="shared" si="8"/>
        <v>3220.9297380728344</v>
      </c>
      <c r="E92" s="27">
        <f t="shared" si="9"/>
        <v>2227.9517831466133</v>
      </c>
      <c r="F92" s="27">
        <f t="shared" si="10"/>
        <v>992.97795492622117</v>
      </c>
      <c r="G92" s="30">
        <v>0</v>
      </c>
      <c r="H92" s="27">
        <f t="shared" si="11"/>
        <v>533715.45000026096</v>
      </c>
      <c r="I92" s="27">
        <f t="shared" si="13"/>
        <v>0</v>
      </c>
    </row>
    <row r="93" spans="1:9" x14ac:dyDescent="0.35">
      <c r="A93" s="26">
        <f t="shared" si="14"/>
        <v>79</v>
      </c>
      <c r="B93" s="36">
        <f t="shared" si="15"/>
        <v>47696</v>
      </c>
      <c r="C93" s="27">
        <f t="shared" si="12"/>
        <v>533715.45000026096</v>
      </c>
      <c r="D93" s="27">
        <f t="shared" si="8"/>
        <v>3220.9297380728344</v>
      </c>
      <c r="E93" s="27">
        <f t="shared" si="9"/>
        <v>2223.8143750010872</v>
      </c>
      <c r="F93" s="27">
        <f t="shared" si="10"/>
        <v>997.1153630717472</v>
      </c>
      <c r="G93" s="30">
        <v>0</v>
      </c>
      <c r="H93" s="27">
        <f t="shared" si="11"/>
        <v>532718.33463718917</v>
      </c>
      <c r="I93" s="27">
        <f t="shared" si="13"/>
        <v>0</v>
      </c>
    </row>
    <row r="94" spans="1:9" x14ac:dyDescent="0.35">
      <c r="A94" s="26">
        <f t="shared" si="14"/>
        <v>80</v>
      </c>
      <c r="B94" s="36">
        <f t="shared" si="15"/>
        <v>47727</v>
      </c>
      <c r="C94" s="27">
        <f t="shared" si="12"/>
        <v>532718.33463718917</v>
      </c>
      <c r="D94" s="27">
        <f t="shared" si="8"/>
        <v>3220.9297380728344</v>
      </c>
      <c r="E94" s="27">
        <f t="shared" si="9"/>
        <v>2219.6597276549546</v>
      </c>
      <c r="F94" s="27">
        <f t="shared" si="10"/>
        <v>1001.2700104178798</v>
      </c>
      <c r="G94" s="30">
        <v>0</v>
      </c>
      <c r="H94" s="27">
        <f t="shared" si="11"/>
        <v>531717.06462677126</v>
      </c>
      <c r="I94" s="27">
        <f t="shared" si="13"/>
        <v>0</v>
      </c>
    </row>
    <row r="95" spans="1:9" x14ac:dyDescent="0.35">
      <c r="A95" s="26">
        <f t="shared" si="14"/>
        <v>81</v>
      </c>
      <c r="B95" s="36">
        <f t="shared" si="15"/>
        <v>47757</v>
      </c>
      <c r="C95" s="27">
        <f t="shared" si="12"/>
        <v>531717.06462677126</v>
      </c>
      <c r="D95" s="27">
        <f t="shared" si="8"/>
        <v>3220.9297380728344</v>
      </c>
      <c r="E95" s="27">
        <f t="shared" si="9"/>
        <v>2215.4877692782134</v>
      </c>
      <c r="F95" s="27">
        <f t="shared" si="10"/>
        <v>1005.4419687946211</v>
      </c>
      <c r="G95" s="30">
        <v>0</v>
      </c>
      <c r="H95" s="27">
        <f t="shared" si="11"/>
        <v>530711.62265797658</v>
      </c>
      <c r="I95" s="27">
        <f t="shared" si="13"/>
        <v>0</v>
      </c>
    </row>
    <row r="96" spans="1:9" x14ac:dyDescent="0.35">
      <c r="A96" s="26">
        <f t="shared" si="14"/>
        <v>82</v>
      </c>
      <c r="B96" s="36">
        <f t="shared" si="15"/>
        <v>47788</v>
      </c>
      <c r="C96" s="27">
        <f t="shared" si="12"/>
        <v>530711.62265797658</v>
      </c>
      <c r="D96" s="27">
        <f t="shared" si="8"/>
        <v>3220.9297380728344</v>
      </c>
      <c r="E96" s="27">
        <f t="shared" si="9"/>
        <v>2211.298427741569</v>
      </c>
      <c r="F96" s="27">
        <f t="shared" si="10"/>
        <v>1009.6313103312655</v>
      </c>
      <c r="G96" s="30">
        <v>0</v>
      </c>
      <c r="H96" s="27">
        <f t="shared" si="11"/>
        <v>529701.99134764529</v>
      </c>
      <c r="I96" s="27">
        <f t="shared" si="13"/>
        <v>0</v>
      </c>
    </row>
    <row r="97" spans="1:9" x14ac:dyDescent="0.35">
      <c r="A97" s="26">
        <f t="shared" si="14"/>
        <v>83</v>
      </c>
      <c r="B97" s="36">
        <f t="shared" si="15"/>
        <v>47818</v>
      </c>
      <c r="C97" s="27">
        <f t="shared" si="12"/>
        <v>529701.99134764529</v>
      </c>
      <c r="D97" s="27">
        <f t="shared" si="8"/>
        <v>3220.9297380728344</v>
      </c>
      <c r="E97" s="27">
        <f t="shared" si="9"/>
        <v>2207.0916306151885</v>
      </c>
      <c r="F97" s="27">
        <f t="shared" si="10"/>
        <v>1013.8381074576459</v>
      </c>
      <c r="G97" s="30">
        <v>0</v>
      </c>
      <c r="H97" s="27">
        <f t="shared" si="11"/>
        <v>528688.15324018768</v>
      </c>
      <c r="I97" s="27">
        <f t="shared" si="13"/>
        <v>0</v>
      </c>
    </row>
    <row r="98" spans="1:9" x14ac:dyDescent="0.35">
      <c r="A98" s="26">
        <f t="shared" si="14"/>
        <v>84</v>
      </c>
      <c r="B98" s="36">
        <f t="shared" si="15"/>
        <v>47849</v>
      </c>
      <c r="C98" s="27">
        <f t="shared" si="12"/>
        <v>528688.15324018768</v>
      </c>
      <c r="D98" s="27">
        <f t="shared" si="8"/>
        <v>3220.9297380728344</v>
      </c>
      <c r="E98" s="27">
        <f t="shared" si="9"/>
        <v>2202.8673051674486</v>
      </c>
      <c r="F98" s="27">
        <f t="shared" si="10"/>
        <v>1018.0624329053858</v>
      </c>
      <c r="G98" s="30">
        <v>0</v>
      </c>
      <c r="H98" s="27">
        <f t="shared" si="11"/>
        <v>527670.09080728225</v>
      </c>
      <c r="I98" s="27">
        <f t="shared" si="13"/>
        <v>0</v>
      </c>
    </row>
    <row r="99" spans="1:9" x14ac:dyDescent="0.35">
      <c r="A99" s="26">
        <f t="shared" si="14"/>
        <v>85</v>
      </c>
      <c r="B99" s="36">
        <f t="shared" si="15"/>
        <v>47880</v>
      </c>
      <c r="C99" s="27">
        <f t="shared" si="12"/>
        <v>527670.09080728225</v>
      </c>
      <c r="D99" s="27">
        <f t="shared" si="8"/>
        <v>3220.9297380728344</v>
      </c>
      <c r="E99" s="27">
        <f t="shared" si="9"/>
        <v>2198.6253783636762</v>
      </c>
      <c r="F99" s="27">
        <f t="shared" si="10"/>
        <v>1022.3043597091582</v>
      </c>
      <c r="G99" s="30">
        <v>0</v>
      </c>
      <c r="H99" s="27">
        <f t="shared" si="11"/>
        <v>526647.7864475731</v>
      </c>
      <c r="I99" s="27">
        <f t="shared" si="13"/>
        <v>0</v>
      </c>
    </row>
    <row r="100" spans="1:9" x14ac:dyDescent="0.35">
      <c r="A100" s="26">
        <f t="shared" si="14"/>
        <v>86</v>
      </c>
      <c r="B100" s="36">
        <f t="shared" si="15"/>
        <v>47908</v>
      </c>
      <c r="C100" s="27">
        <f t="shared" si="12"/>
        <v>526647.7864475731</v>
      </c>
      <c r="D100" s="27">
        <f t="shared" si="8"/>
        <v>3220.9297380728344</v>
      </c>
      <c r="E100" s="27">
        <f t="shared" si="9"/>
        <v>2194.3657768648877</v>
      </c>
      <c r="F100" s="27">
        <f t="shared" si="10"/>
        <v>1026.5639612079467</v>
      </c>
      <c r="G100" s="30">
        <v>0</v>
      </c>
      <c r="H100" s="27">
        <f t="shared" si="11"/>
        <v>525621.22248636512</v>
      </c>
      <c r="I100" s="27">
        <f t="shared" si="13"/>
        <v>0</v>
      </c>
    </row>
    <row r="101" spans="1:9" x14ac:dyDescent="0.35">
      <c r="A101" s="26">
        <f t="shared" si="14"/>
        <v>87</v>
      </c>
      <c r="B101" s="36">
        <f t="shared" si="15"/>
        <v>47939</v>
      </c>
      <c r="C101" s="27">
        <f t="shared" si="12"/>
        <v>525621.22248636512</v>
      </c>
      <c r="D101" s="27">
        <f t="shared" si="8"/>
        <v>3220.9297380728344</v>
      </c>
      <c r="E101" s="27">
        <f t="shared" si="9"/>
        <v>2190.0884270265215</v>
      </c>
      <c r="F101" s="27">
        <f t="shared" si="10"/>
        <v>1030.841311046313</v>
      </c>
      <c r="G101" s="30">
        <v>0</v>
      </c>
      <c r="H101" s="27">
        <f t="shared" si="11"/>
        <v>524590.38117531885</v>
      </c>
      <c r="I101" s="27">
        <f t="shared" si="13"/>
        <v>0</v>
      </c>
    </row>
    <row r="102" spans="1:9" x14ac:dyDescent="0.35">
      <c r="A102" s="26">
        <f t="shared" si="14"/>
        <v>88</v>
      </c>
      <c r="B102" s="36">
        <f t="shared" si="15"/>
        <v>47969</v>
      </c>
      <c r="C102" s="27">
        <f t="shared" si="12"/>
        <v>524590.38117531885</v>
      </c>
      <c r="D102" s="27">
        <f t="shared" si="8"/>
        <v>3220.9297380728344</v>
      </c>
      <c r="E102" s="27">
        <f t="shared" si="9"/>
        <v>2185.7932548971617</v>
      </c>
      <c r="F102" s="27">
        <f t="shared" si="10"/>
        <v>1035.1364831756728</v>
      </c>
      <c r="G102" s="30">
        <v>0</v>
      </c>
      <c r="H102" s="27">
        <f t="shared" si="11"/>
        <v>523555.24469214317</v>
      </c>
      <c r="I102" s="27">
        <f t="shared" si="13"/>
        <v>0</v>
      </c>
    </row>
    <row r="103" spans="1:9" x14ac:dyDescent="0.35">
      <c r="A103" s="26">
        <f t="shared" si="14"/>
        <v>89</v>
      </c>
      <c r="B103" s="36">
        <f t="shared" si="15"/>
        <v>48000</v>
      </c>
      <c r="C103" s="27">
        <f t="shared" si="12"/>
        <v>523555.24469214317</v>
      </c>
      <c r="D103" s="27">
        <f t="shared" si="8"/>
        <v>3220.9297380728344</v>
      </c>
      <c r="E103" s="27">
        <f t="shared" si="9"/>
        <v>2181.4801862172631</v>
      </c>
      <c r="F103" s="27">
        <f t="shared" si="10"/>
        <v>1039.4495518555714</v>
      </c>
      <c r="G103" s="30">
        <v>0</v>
      </c>
      <c r="H103" s="27">
        <f t="shared" si="11"/>
        <v>522515.79514028761</v>
      </c>
      <c r="I103" s="27">
        <f t="shared" si="13"/>
        <v>0</v>
      </c>
    </row>
    <row r="104" spans="1:9" x14ac:dyDescent="0.35">
      <c r="A104" s="26">
        <f t="shared" si="14"/>
        <v>90</v>
      </c>
      <c r="B104" s="36">
        <f t="shared" si="15"/>
        <v>48030</v>
      </c>
      <c r="C104" s="27">
        <f t="shared" si="12"/>
        <v>522515.79514028761</v>
      </c>
      <c r="D104" s="27">
        <f t="shared" si="8"/>
        <v>3220.9297380728344</v>
      </c>
      <c r="E104" s="27">
        <f t="shared" si="9"/>
        <v>2177.1491464178648</v>
      </c>
      <c r="F104" s="27">
        <f t="shared" si="10"/>
        <v>1043.7805916549696</v>
      </c>
      <c r="G104" s="30">
        <v>0</v>
      </c>
      <c r="H104" s="27">
        <f t="shared" si="11"/>
        <v>521472.01454863267</v>
      </c>
      <c r="I104" s="27">
        <f t="shared" si="13"/>
        <v>0</v>
      </c>
    </row>
    <row r="105" spans="1:9" x14ac:dyDescent="0.35">
      <c r="A105" s="26">
        <f t="shared" si="14"/>
        <v>91</v>
      </c>
      <c r="B105" s="36">
        <f t="shared" si="15"/>
        <v>48061</v>
      </c>
      <c r="C105" s="27">
        <f t="shared" si="12"/>
        <v>521472.01454863267</v>
      </c>
      <c r="D105" s="27">
        <f t="shared" si="8"/>
        <v>3220.9297380728344</v>
      </c>
      <c r="E105" s="27">
        <f t="shared" si="9"/>
        <v>2172.8000606193027</v>
      </c>
      <c r="F105" s="27">
        <f t="shared" si="10"/>
        <v>1048.1296774535317</v>
      </c>
      <c r="G105" s="30">
        <v>0</v>
      </c>
      <c r="H105" s="27">
        <f t="shared" si="11"/>
        <v>520423.88487117912</v>
      </c>
      <c r="I105" s="27">
        <f t="shared" si="13"/>
        <v>0</v>
      </c>
    </row>
    <row r="106" spans="1:9" x14ac:dyDescent="0.35">
      <c r="A106" s="26">
        <f t="shared" si="14"/>
        <v>92</v>
      </c>
      <c r="B106" s="36">
        <f t="shared" si="15"/>
        <v>48092</v>
      </c>
      <c r="C106" s="27">
        <f t="shared" si="12"/>
        <v>520423.88487117912</v>
      </c>
      <c r="D106" s="27">
        <f t="shared" si="8"/>
        <v>3220.9297380728344</v>
      </c>
      <c r="E106" s="27">
        <f t="shared" si="9"/>
        <v>2168.4328536299131</v>
      </c>
      <c r="F106" s="27">
        <f t="shared" si="10"/>
        <v>1052.4968844429213</v>
      </c>
      <c r="G106" s="30">
        <v>0</v>
      </c>
      <c r="H106" s="27">
        <f t="shared" si="11"/>
        <v>519371.3879867362</v>
      </c>
      <c r="I106" s="27">
        <f t="shared" si="13"/>
        <v>0</v>
      </c>
    </row>
    <row r="107" spans="1:9" x14ac:dyDescent="0.35">
      <c r="A107" s="26">
        <f t="shared" si="14"/>
        <v>93</v>
      </c>
      <c r="B107" s="36">
        <f t="shared" si="15"/>
        <v>48122</v>
      </c>
      <c r="C107" s="27">
        <f t="shared" si="12"/>
        <v>519371.3879867362</v>
      </c>
      <c r="D107" s="27">
        <f t="shared" si="8"/>
        <v>3220.9297380728344</v>
      </c>
      <c r="E107" s="27">
        <f t="shared" si="9"/>
        <v>2164.0474499447341</v>
      </c>
      <c r="F107" s="27">
        <f t="shared" si="10"/>
        <v>1056.8822881281003</v>
      </c>
      <c r="G107" s="30">
        <v>0</v>
      </c>
      <c r="H107" s="27">
        <f t="shared" si="11"/>
        <v>518314.50569860812</v>
      </c>
      <c r="I107" s="27">
        <f t="shared" si="13"/>
        <v>0</v>
      </c>
    </row>
    <row r="108" spans="1:9" x14ac:dyDescent="0.35">
      <c r="A108" s="26">
        <f t="shared" si="14"/>
        <v>94</v>
      </c>
      <c r="B108" s="36">
        <f t="shared" si="15"/>
        <v>48153</v>
      </c>
      <c r="C108" s="27">
        <f t="shared" si="12"/>
        <v>518314.50569860812</v>
      </c>
      <c r="D108" s="27">
        <f t="shared" si="8"/>
        <v>3220.9297380728344</v>
      </c>
      <c r="E108" s="27">
        <f t="shared" si="9"/>
        <v>2159.6437737442006</v>
      </c>
      <c r="F108" s="27">
        <f t="shared" si="10"/>
        <v>1061.2859643286338</v>
      </c>
      <c r="G108" s="30">
        <v>0</v>
      </c>
      <c r="H108" s="27">
        <f t="shared" si="11"/>
        <v>517253.2197342795</v>
      </c>
      <c r="I108" s="27">
        <f t="shared" si="13"/>
        <v>0</v>
      </c>
    </row>
    <row r="109" spans="1:9" x14ac:dyDescent="0.35">
      <c r="A109" s="26">
        <f t="shared" si="14"/>
        <v>95</v>
      </c>
      <c r="B109" s="36">
        <f t="shared" si="15"/>
        <v>48183</v>
      </c>
      <c r="C109" s="27">
        <f t="shared" si="12"/>
        <v>517253.2197342795</v>
      </c>
      <c r="D109" s="27">
        <f t="shared" si="8"/>
        <v>3220.9297380728344</v>
      </c>
      <c r="E109" s="27">
        <f t="shared" si="9"/>
        <v>2155.2217488928313</v>
      </c>
      <c r="F109" s="27">
        <f t="shared" si="10"/>
        <v>1065.7079891800031</v>
      </c>
      <c r="G109" s="30">
        <v>0</v>
      </c>
      <c r="H109" s="27">
        <f t="shared" si="11"/>
        <v>516187.5117450995</v>
      </c>
      <c r="I109" s="27">
        <f t="shared" si="13"/>
        <v>0</v>
      </c>
    </row>
    <row r="110" spans="1:9" x14ac:dyDescent="0.35">
      <c r="A110" s="26">
        <f t="shared" si="14"/>
        <v>96</v>
      </c>
      <c r="B110" s="36">
        <f t="shared" si="15"/>
        <v>48214</v>
      </c>
      <c r="C110" s="27">
        <f t="shared" si="12"/>
        <v>516187.5117450995</v>
      </c>
      <c r="D110" s="27">
        <f t="shared" si="8"/>
        <v>3220.9297380728344</v>
      </c>
      <c r="E110" s="27">
        <f t="shared" si="9"/>
        <v>2150.7812989379145</v>
      </c>
      <c r="F110" s="27">
        <f t="shared" si="10"/>
        <v>1070.14843913492</v>
      </c>
      <c r="G110" s="30">
        <v>0</v>
      </c>
      <c r="H110" s="27">
        <f t="shared" si="11"/>
        <v>515117.36330596457</v>
      </c>
      <c r="I110" s="27">
        <f t="shared" si="13"/>
        <v>0</v>
      </c>
    </row>
    <row r="111" spans="1:9" x14ac:dyDescent="0.35">
      <c r="A111" s="26">
        <f t="shared" si="14"/>
        <v>97</v>
      </c>
      <c r="B111" s="36">
        <f t="shared" si="15"/>
        <v>48245</v>
      </c>
      <c r="C111" s="27">
        <f t="shared" si="12"/>
        <v>515117.36330596457</v>
      </c>
      <c r="D111" s="27">
        <f t="shared" si="8"/>
        <v>3220.9297380728344</v>
      </c>
      <c r="E111" s="27">
        <f t="shared" si="9"/>
        <v>2146.3223471081856</v>
      </c>
      <c r="F111" s="27">
        <f t="shared" si="10"/>
        <v>1074.6073909646489</v>
      </c>
      <c r="G111" s="30">
        <v>0</v>
      </c>
      <c r="H111" s="27">
        <f t="shared" si="11"/>
        <v>514042.75591499993</v>
      </c>
      <c r="I111" s="27">
        <f t="shared" si="13"/>
        <v>0</v>
      </c>
    </row>
    <row r="112" spans="1:9" x14ac:dyDescent="0.35">
      <c r="A112" s="26">
        <f t="shared" si="14"/>
        <v>98</v>
      </c>
      <c r="B112" s="36">
        <f t="shared" si="15"/>
        <v>48274</v>
      </c>
      <c r="C112" s="27">
        <f t="shared" si="12"/>
        <v>514042.75591499993</v>
      </c>
      <c r="D112" s="27">
        <f t="shared" si="8"/>
        <v>3220.9297380728344</v>
      </c>
      <c r="E112" s="27">
        <f t="shared" si="9"/>
        <v>2141.8448163124995</v>
      </c>
      <c r="F112" s="27">
        <f t="shared" si="10"/>
        <v>1079.084921760335</v>
      </c>
      <c r="G112" s="30">
        <v>0</v>
      </c>
      <c r="H112" s="27">
        <f t="shared" si="11"/>
        <v>512963.67099323962</v>
      </c>
      <c r="I112" s="27">
        <f t="shared" si="13"/>
        <v>0</v>
      </c>
    </row>
    <row r="113" spans="1:9" x14ac:dyDescent="0.35">
      <c r="A113" s="26">
        <f t="shared" si="14"/>
        <v>99</v>
      </c>
      <c r="B113" s="36">
        <f t="shared" si="15"/>
        <v>48305</v>
      </c>
      <c r="C113" s="27">
        <f t="shared" si="12"/>
        <v>512963.67099323962</v>
      </c>
      <c r="D113" s="27">
        <f t="shared" si="8"/>
        <v>3220.9297380728344</v>
      </c>
      <c r="E113" s="27">
        <f t="shared" si="9"/>
        <v>2137.3486291384984</v>
      </c>
      <c r="F113" s="27">
        <f t="shared" si="10"/>
        <v>1083.581108934336</v>
      </c>
      <c r="G113" s="30">
        <v>0</v>
      </c>
      <c r="H113" s="27">
        <f t="shared" si="11"/>
        <v>511880.08988430526</v>
      </c>
      <c r="I113" s="27">
        <f t="shared" si="13"/>
        <v>0</v>
      </c>
    </row>
    <row r="114" spans="1:9" x14ac:dyDescent="0.35">
      <c r="A114" s="26">
        <f t="shared" si="14"/>
        <v>100</v>
      </c>
      <c r="B114" s="36">
        <f t="shared" si="15"/>
        <v>48335</v>
      </c>
      <c r="C114" s="27">
        <f t="shared" si="12"/>
        <v>511880.08988430526</v>
      </c>
      <c r="D114" s="27">
        <f t="shared" si="8"/>
        <v>3220.9297380728344</v>
      </c>
      <c r="E114" s="27">
        <f t="shared" si="9"/>
        <v>2132.8337078512718</v>
      </c>
      <c r="F114" s="27">
        <f t="shared" si="10"/>
        <v>1088.0960302215626</v>
      </c>
      <c r="G114" s="30">
        <v>0</v>
      </c>
      <c r="H114" s="27">
        <f t="shared" si="11"/>
        <v>510791.9938540837</v>
      </c>
      <c r="I114" s="27">
        <f t="shared" si="13"/>
        <v>0</v>
      </c>
    </row>
    <row r="115" spans="1:9" x14ac:dyDescent="0.35">
      <c r="A115" s="26">
        <f t="shared" si="14"/>
        <v>101</v>
      </c>
      <c r="B115" s="36">
        <f t="shared" si="15"/>
        <v>48366</v>
      </c>
      <c r="C115" s="27">
        <f t="shared" si="12"/>
        <v>510791.9938540837</v>
      </c>
      <c r="D115" s="27">
        <f t="shared" si="8"/>
        <v>3220.9297380728344</v>
      </c>
      <c r="E115" s="27">
        <f t="shared" si="9"/>
        <v>2128.2999743920154</v>
      </c>
      <c r="F115" s="27">
        <f t="shared" si="10"/>
        <v>1092.629763680819</v>
      </c>
      <c r="G115" s="30">
        <v>0</v>
      </c>
      <c r="H115" s="27">
        <f t="shared" si="11"/>
        <v>509699.3640904029</v>
      </c>
      <c r="I115" s="27">
        <f t="shared" si="13"/>
        <v>0</v>
      </c>
    </row>
    <row r="116" spans="1:9" x14ac:dyDescent="0.35">
      <c r="A116" s="26">
        <f t="shared" si="14"/>
        <v>102</v>
      </c>
      <c r="B116" s="36">
        <f t="shared" si="15"/>
        <v>48396</v>
      </c>
      <c r="C116" s="27">
        <f t="shared" si="12"/>
        <v>509699.3640904029</v>
      </c>
      <c r="D116" s="27">
        <f t="shared" si="8"/>
        <v>3220.9297380728344</v>
      </c>
      <c r="E116" s="27">
        <f t="shared" si="9"/>
        <v>2123.7473503766787</v>
      </c>
      <c r="F116" s="27">
        <f t="shared" si="10"/>
        <v>1097.1823876961557</v>
      </c>
      <c r="G116" s="30">
        <v>0</v>
      </c>
      <c r="H116" s="27">
        <f t="shared" si="11"/>
        <v>508602.18170270673</v>
      </c>
      <c r="I116" s="27">
        <f t="shared" si="13"/>
        <v>0</v>
      </c>
    </row>
    <row r="117" spans="1:9" x14ac:dyDescent="0.35">
      <c r="A117" s="26">
        <f t="shared" si="14"/>
        <v>103</v>
      </c>
      <c r="B117" s="36">
        <f t="shared" si="15"/>
        <v>48427</v>
      </c>
      <c r="C117" s="27">
        <f t="shared" si="12"/>
        <v>508602.18170270673</v>
      </c>
      <c r="D117" s="27">
        <f t="shared" si="8"/>
        <v>3220.9297380728344</v>
      </c>
      <c r="E117" s="27">
        <f t="shared" si="9"/>
        <v>2119.1757570946115</v>
      </c>
      <c r="F117" s="27">
        <f t="shared" si="10"/>
        <v>1101.7539809782229</v>
      </c>
      <c r="G117" s="30">
        <v>0</v>
      </c>
      <c r="H117" s="27">
        <f t="shared" si="11"/>
        <v>507500.42772172851</v>
      </c>
      <c r="I117" s="27">
        <f t="shared" si="13"/>
        <v>0</v>
      </c>
    </row>
    <row r="118" spans="1:9" x14ac:dyDescent="0.35">
      <c r="A118" s="26">
        <f t="shared" si="14"/>
        <v>104</v>
      </c>
      <c r="B118" s="36">
        <f t="shared" si="15"/>
        <v>48458</v>
      </c>
      <c r="C118" s="27">
        <f t="shared" si="12"/>
        <v>507500.42772172851</v>
      </c>
      <c r="D118" s="27">
        <f t="shared" si="8"/>
        <v>3220.9297380728344</v>
      </c>
      <c r="E118" s="27">
        <f t="shared" si="9"/>
        <v>2114.5851155072023</v>
      </c>
      <c r="F118" s="27">
        <f t="shared" si="10"/>
        <v>1106.3446225656321</v>
      </c>
      <c r="G118" s="30">
        <v>0</v>
      </c>
      <c r="H118" s="27">
        <f t="shared" si="11"/>
        <v>506394.0830991629</v>
      </c>
      <c r="I118" s="27">
        <f t="shared" si="13"/>
        <v>0</v>
      </c>
    </row>
    <row r="119" spans="1:9" x14ac:dyDescent="0.35">
      <c r="A119" s="26">
        <f t="shared" si="14"/>
        <v>105</v>
      </c>
      <c r="B119" s="36">
        <f t="shared" si="15"/>
        <v>48488</v>
      </c>
      <c r="C119" s="27">
        <f t="shared" si="12"/>
        <v>506394.0830991629</v>
      </c>
      <c r="D119" s="27">
        <f t="shared" si="8"/>
        <v>3220.9297380728344</v>
      </c>
      <c r="E119" s="27">
        <f t="shared" si="9"/>
        <v>2109.9753462465119</v>
      </c>
      <c r="F119" s="27">
        <f t="shared" si="10"/>
        <v>1110.9543918263225</v>
      </c>
      <c r="G119" s="30">
        <v>0</v>
      </c>
      <c r="H119" s="27">
        <f t="shared" si="11"/>
        <v>505283.12870733661</v>
      </c>
      <c r="I119" s="27">
        <f t="shared" si="13"/>
        <v>0</v>
      </c>
    </row>
    <row r="120" spans="1:9" x14ac:dyDescent="0.35">
      <c r="A120" s="26">
        <f t="shared" si="14"/>
        <v>106</v>
      </c>
      <c r="B120" s="36">
        <f t="shared" si="15"/>
        <v>48519</v>
      </c>
      <c r="C120" s="27">
        <f t="shared" si="12"/>
        <v>505283.12870733661</v>
      </c>
      <c r="D120" s="27">
        <f t="shared" si="8"/>
        <v>3220.9297380728344</v>
      </c>
      <c r="E120" s="27">
        <f t="shared" si="9"/>
        <v>2105.3463696139024</v>
      </c>
      <c r="F120" s="27">
        <f t="shared" si="10"/>
        <v>1115.583368458932</v>
      </c>
      <c r="G120" s="30">
        <v>0</v>
      </c>
      <c r="H120" s="27">
        <f t="shared" si="11"/>
        <v>504167.54533887765</v>
      </c>
      <c r="I120" s="27">
        <f t="shared" si="13"/>
        <v>0</v>
      </c>
    </row>
    <row r="121" spans="1:9" x14ac:dyDescent="0.35">
      <c r="A121" s="26">
        <f t="shared" si="14"/>
        <v>107</v>
      </c>
      <c r="B121" s="36">
        <f t="shared" si="15"/>
        <v>48549</v>
      </c>
      <c r="C121" s="27">
        <f t="shared" si="12"/>
        <v>504167.54533887765</v>
      </c>
      <c r="D121" s="27">
        <f t="shared" si="8"/>
        <v>3220.9297380728344</v>
      </c>
      <c r="E121" s="27">
        <f t="shared" si="9"/>
        <v>2100.6981055786569</v>
      </c>
      <c r="F121" s="27">
        <f t="shared" si="10"/>
        <v>1120.2316324941776</v>
      </c>
      <c r="G121" s="30">
        <v>0</v>
      </c>
      <c r="H121" s="27">
        <f t="shared" si="11"/>
        <v>503047.31370638346</v>
      </c>
      <c r="I121" s="27">
        <f t="shared" si="13"/>
        <v>0</v>
      </c>
    </row>
    <row r="122" spans="1:9" x14ac:dyDescent="0.35">
      <c r="A122" s="26">
        <f t="shared" si="14"/>
        <v>108</v>
      </c>
      <c r="B122" s="36">
        <f t="shared" si="15"/>
        <v>48580</v>
      </c>
      <c r="C122" s="27">
        <f t="shared" si="12"/>
        <v>503047.31370638346</v>
      </c>
      <c r="D122" s="27">
        <f t="shared" si="8"/>
        <v>3220.9297380728344</v>
      </c>
      <c r="E122" s="27">
        <f t="shared" si="9"/>
        <v>2096.0304737765978</v>
      </c>
      <c r="F122" s="27">
        <f t="shared" si="10"/>
        <v>1124.8992642962367</v>
      </c>
      <c r="G122" s="30">
        <v>0</v>
      </c>
      <c r="H122" s="27">
        <f t="shared" si="11"/>
        <v>501922.41444208723</v>
      </c>
      <c r="I122" s="27">
        <f t="shared" si="13"/>
        <v>0</v>
      </c>
    </row>
    <row r="123" spans="1:9" x14ac:dyDescent="0.35">
      <c r="A123" s="26">
        <f t="shared" si="14"/>
        <v>109</v>
      </c>
      <c r="B123" s="36">
        <f t="shared" si="15"/>
        <v>48611</v>
      </c>
      <c r="C123" s="27">
        <f t="shared" si="12"/>
        <v>501922.41444208723</v>
      </c>
      <c r="D123" s="27">
        <f t="shared" si="8"/>
        <v>3220.9297380728344</v>
      </c>
      <c r="E123" s="27">
        <f t="shared" si="9"/>
        <v>2091.3433935086969</v>
      </c>
      <c r="F123" s="27">
        <f t="shared" si="10"/>
        <v>1129.5863445641376</v>
      </c>
      <c r="G123" s="30">
        <v>0</v>
      </c>
      <c r="H123" s="27">
        <f t="shared" si="11"/>
        <v>500792.82809752307</v>
      </c>
      <c r="I123" s="27">
        <f t="shared" si="13"/>
        <v>0</v>
      </c>
    </row>
    <row r="124" spans="1:9" x14ac:dyDescent="0.35">
      <c r="A124" s="26">
        <f t="shared" si="14"/>
        <v>110</v>
      </c>
      <c r="B124" s="36">
        <f t="shared" si="15"/>
        <v>48639</v>
      </c>
      <c r="C124" s="27">
        <f t="shared" si="12"/>
        <v>500792.82809752307</v>
      </c>
      <c r="D124" s="27">
        <f t="shared" si="8"/>
        <v>3220.9297380728344</v>
      </c>
      <c r="E124" s="27">
        <f t="shared" si="9"/>
        <v>2086.6367837396792</v>
      </c>
      <c r="F124" s="27">
        <f t="shared" si="10"/>
        <v>1134.2929543331552</v>
      </c>
      <c r="G124" s="30">
        <v>0</v>
      </c>
      <c r="H124" s="27">
        <f t="shared" si="11"/>
        <v>499658.53514318995</v>
      </c>
      <c r="I124" s="27">
        <f t="shared" si="13"/>
        <v>0</v>
      </c>
    </row>
    <row r="125" spans="1:9" x14ac:dyDescent="0.35">
      <c r="A125" s="26">
        <f t="shared" si="14"/>
        <v>111</v>
      </c>
      <c r="B125" s="36">
        <f t="shared" si="15"/>
        <v>48670</v>
      </c>
      <c r="C125" s="27">
        <f t="shared" si="12"/>
        <v>499658.53514318995</v>
      </c>
      <c r="D125" s="27">
        <f t="shared" si="8"/>
        <v>3220.9297380728344</v>
      </c>
      <c r="E125" s="27">
        <f t="shared" si="9"/>
        <v>2081.9105630966246</v>
      </c>
      <c r="F125" s="27">
        <f t="shared" si="10"/>
        <v>1139.0191749762098</v>
      </c>
      <c r="G125" s="30">
        <v>0</v>
      </c>
      <c r="H125" s="27">
        <f t="shared" si="11"/>
        <v>498519.51596821373</v>
      </c>
      <c r="I125" s="27">
        <f t="shared" si="13"/>
        <v>0</v>
      </c>
    </row>
    <row r="126" spans="1:9" x14ac:dyDescent="0.35">
      <c r="A126" s="26">
        <f t="shared" si="14"/>
        <v>112</v>
      </c>
      <c r="B126" s="36">
        <f t="shared" si="15"/>
        <v>48700</v>
      </c>
      <c r="C126" s="27">
        <f t="shared" si="12"/>
        <v>498519.51596821373</v>
      </c>
      <c r="D126" s="27">
        <f t="shared" si="8"/>
        <v>3220.9297380728344</v>
      </c>
      <c r="E126" s="27">
        <f t="shared" si="9"/>
        <v>2077.1646498675573</v>
      </c>
      <c r="F126" s="27">
        <f t="shared" si="10"/>
        <v>1143.7650882052772</v>
      </c>
      <c r="G126" s="30">
        <v>0</v>
      </c>
      <c r="H126" s="27">
        <f t="shared" si="11"/>
        <v>497375.75088000845</v>
      </c>
      <c r="I126" s="27">
        <f t="shared" si="13"/>
        <v>0</v>
      </c>
    </row>
    <row r="127" spans="1:9" x14ac:dyDescent="0.35">
      <c r="A127" s="26">
        <f t="shared" si="14"/>
        <v>113</v>
      </c>
      <c r="B127" s="36">
        <f t="shared" si="15"/>
        <v>48731</v>
      </c>
      <c r="C127" s="27">
        <f t="shared" si="12"/>
        <v>497375.75088000845</v>
      </c>
      <c r="D127" s="27">
        <f t="shared" si="8"/>
        <v>3220.9297380728344</v>
      </c>
      <c r="E127" s="27">
        <f t="shared" si="9"/>
        <v>2072.3989620000352</v>
      </c>
      <c r="F127" s="27">
        <f t="shared" si="10"/>
        <v>1148.5307760727992</v>
      </c>
      <c r="G127" s="30">
        <v>0</v>
      </c>
      <c r="H127" s="27">
        <f t="shared" si="11"/>
        <v>496227.22010393563</v>
      </c>
      <c r="I127" s="27">
        <f t="shared" si="13"/>
        <v>0</v>
      </c>
    </row>
    <row r="128" spans="1:9" x14ac:dyDescent="0.35">
      <c r="A128" s="26">
        <f t="shared" si="14"/>
        <v>114</v>
      </c>
      <c r="B128" s="36">
        <f t="shared" si="15"/>
        <v>48761</v>
      </c>
      <c r="C128" s="27">
        <f t="shared" si="12"/>
        <v>496227.22010393563</v>
      </c>
      <c r="D128" s="27">
        <f t="shared" si="8"/>
        <v>3220.9297380728344</v>
      </c>
      <c r="E128" s="27">
        <f t="shared" si="9"/>
        <v>2067.6134170997316</v>
      </c>
      <c r="F128" s="27">
        <f t="shared" si="10"/>
        <v>1153.3163209731028</v>
      </c>
      <c r="G128" s="30">
        <v>0</v>
      </c>
      <c r="H128" s="27">
        <f t="shared" si="11"/>
        <v>495073.90378296253</v>
      </c>
      <c r="I128" s="27">
        <f t="shared" si="13"/>
        <v>0</v>
      </c>
    </row>
    <row r="129" spans="1:9" x14ac:dyDescent="0.35">
      <c r="A129" s="26">
        <f t="shared" si="14"/>
        <v>115</v>
      </c>
      <c r="B129" s="36">
        <f t="shared" si="15"/>
        <v>48792</v>
      </c>
      <c r="C129" s="27">
        <f t="shared" si="12"/>
        <v>495073.90378296253</v>
      </c>
      <c r="D129" s="27">
        <f t="shared" si="8"/>
        <v>3220.9297380728344</v>
      </c>
      <c r="E129" s="27">
        <f t="shared" si="9"/>
        <v>2062.8079324290106</v>
      </c>
      <c r="F129" s="27">
        <f t="shared" si="10"/>
        <v>1158.1218056438238</v>
      </c>
      <c r="G129" s="30">
        <v>0</v>
      </c>
      <c r="H129" s="27">
        <f t="shared" si="11"/>
        <v>493915.78197731869</v>
      </c>
      <c r="I129" s="27">
        <f t="shared" si="13"/>
        <v>0</v>
      </c>
    </row>
    <row r="130" spans="1:9" x14ac:dyDescent="0.35">
      <c r="A130" s="26">
        <f t="shared" si="14"/>
        <v>116</v>
      </c>
      <c r="B130" s="36">
        <f t="shared" si="15"/>
        <v>48823</v>
      </c>
      <c r="C130" s="27">
        <f t="shared" si="12"/>
        <v>493915.78197731869</v>
      </c>
      <c r="D130" s="27">
        <f t="shared" si="8"/>
        <v>3220.9297380728344</v>
      </c>
      <c r="E130" s="27">
        <f t="shared" si="9"/>
        <v>2057.9824249054946</v>
      </c>
      <c r="F130" s="27">
        <f t="shared" si="10"/>
        <v>1162.9473131673399</v>
      </c>
      <c r="G130" s="30">
        <v>0</v>
      </c>
      <c r="H130" s="27">
        <f t="shared" si="11"/>
        <v>492752.83466415136</v>
      </c>
      <c r="I130" s="27">
        <f t="shared" si="13"/>
        <v>0</v>
      </c>
    </row>
    <row r="131" spans="1:9" x14ac:dyDescent="0.35">
      <c r="A131" s="26">
        <f t="shared" si="14"/>
        <v>117</v>
      </c>
      <c r="B131" s="36">
        <f t="shared" si="15"/>
        <v>48853</v>
      </c>
      <c r="C131" s="27">
        <f t="shared" si="12"/>
        <v>492752.83466415136</v>
      </c>
      <c r="D131" s="27">
        <f t="shared" si="8"/>
        <v>3220.9297380728344</v>
      </c>
      <c r="E131" s="27">
        <f t="shared" si="9"/>
        <v>2053.1368111006304</v>
      </c>
      <c r="F131" s="27">
        <f t="shared" si="10"/>
        <v>1167.792926972204</v>
      </c>
      <c r="G131" s="30">
        <v>0</v>
      </c>
      <c r="H131" s="27">
        <f t="shared" si="11"/>
        <v>491585.04173717916</v>
      </c>
      <c r="I131" s="27">
        <f t="shared" si="13"/>
        <v>0</v>
      </c>
    </row>
    <row r="132" spans="1:9" x14ac:dyDescent="0.35">
      <c r="A132" s="26">
        <f t="shared" si="14"/>
        <v>118</v>
      </c>
      <c r="B132" s="36">
        <f t="shared" si="15"/>
        <v>48884</v>
      </c>
      <c r="C132" s="27">
        <f t="shared" si="12"/>
        <v>491585.04173717916</v>
      </c>
      <c r="D132" s="27">
        <f t="shared" si="8"/>
        <v>3220.9297380728344</v>
      </c>
      <c r="E132" s="27">
        <f t="shared" si="9"/>
        <v>2048.2710072382465</v>
      </c>
      <c r="F132" s="27">
        <f t="shared" si="10"/>
        <v>1172.6587308345879</v>
      </c>
      <c r="G132" s="30">
        <v>0</v>
      </c>
      <c r="H132" s="27">
        <f t="shared" si="11"/>
        <v>490412.38300634455</v>
      </c>
      <c r="I132" s="27">
        <f t="shared" si="13"/>
        <v>0</v>
      </c>
    </row>
    <row r="133" spans="1:9" x14ac:dyDescent="0.35">
      <c r="A133" s="26">
        <f t="shared" si="14"/>
        <v>119</v>
      </c>
      <c r="B133" s="36">
        <f t="shared" si="15"/>
        <v>48914</v>
      </c>
      <c r="C133" s="27">
        <f t="shared" si="12"/>
        <v>490412.38300634455</v>
      </c>
      <c r="D133" s="27">
        <f t="shared" si="8"/>
        <v>3220.9297380728344</v>
      </c>
      <c r="E133" s="27">
        <f t="shared" si="9"/>
        <v>2043.3849291931022</v>
      </c>
      <c r="F133" s="27">
        <f t="shared" si="10"/>
        <v>1177.5448088797323</v>
      </c>
      <c r="G133" s="30">
        <v>0</v>
      </c>
      <c r="H133" s="27">
        <f t="shared" si="11"/>
        <v>489234.83819746482</v>
      </c>
      <c r="I133" s="27">
        <f t="shared" si="13"/>
        <v>0</v>
      </c>
    </row>
    <row r="134" spans="1:9" x14ac:dyDescent="0.35">
      <c r="A134" s="26">
        <f t="shared" si="14"/>
        <v>120</v>
      </c>
      <c r="B134" s="36">
        <f t="shared" si="15"/>
        <v>48945</v>
      </c>
      <c r="C134" s="27">
        <f t="shared" si="12"/>
        <v>489234.83819746482</v>
      </c>
      <c r="D134" s="27">
        <f t="shared" si="8"/>
        <v>3220.9297380728344</v>
      </c>
      <c r="E134" s="27">
        <f t="shared" si="9"/>
        <v>2038.4784924894368</v>
      </c>
      <c r="F134" s="27">
        <f t="shared" si="10"/>
        <v>1182.4512455833976</v>
      </c>
      <c r="G134" s="30">
        <v>0</v>
      </c>
      <c r="H134" s="27">
        <f t="shared" si="11"/>
        <v>488052.3869518814</v>
      </c>
      <c r="I134" s="27">
        <f t="shared" si="13"/>
        <v>0</v>
      </c>
    </row>
    <row r="135" spans="1:9" x14ac:dyDescent="0.35">
      <c r="A135" s="26">
        <f t="shared" si="14"/>
        <v>121</v>
      </c>
      <c r="B135" s="36">
        <f t="shared" si="15"/>
        <v>48976</v>
      </c>
      <c r="C135" s="27">
        <f t="shared" si="12"/>
        <v>488052.3869518814</v>
      </c>
      <c r="D135" s="27">
        <f t="shared" si="8"/>
        <v>3220.9297380728344</v>
      </c>
      <c r="E135" s="27">
        <f t="shared" si="9"/>
        <v>2033.5516122995059</v>
      </c>
      <c r="F135" s="27">
        <f t="shared" si="10"/>
        <v>1187.3781257733285</v>
      </c>
      <c r="G135" s="30">
        <v>0</v>
      </c>
      <c r="H135" s="27">
        <f t="shared" si="11"/>
        <v>486865.00882610807</v>
      </c>
      <c r="I135" s="27">
        <f t="shared" si="13"/>
        <v>0</v>
      </c>
    </row>
    <row r="136" spans="1:9" x14ac:dyDescent="0.35">
      <c r="A136" s="26">
        <f t="shared" si="14"/>
        <v>122</v>
      </c>
      <c r="B136" s="36">
        <f t="shared" si="15"/>
        <v>49004</v>
      </c>
      <c r="C136" s="27">
        <f t="shared" si="12"/>
        <v>486865.00882610807</v>
      </c>
      <c r="D136" s="27">
        <f t="shared" si="8"/>
        <v>3220.9297380728344</v>
      </c>
      <c r="E136" s="27">
        <f t="shared" si="9"/>
        <v>2028.6042034421168</v>
      </c>
      <c r="F136" s="27">
        <f t="shared" si="10"/>
        <v>1192.3255346307176</v>
      </c>
      <c r="G136" s="30">
        <v>0</v>
      </c>
      <c r="H136" s="27">
        <f t="shared" si="11"/>
        <v>485672.68329147733</v>
      </c>
      <c r="I136" s="27">
        <f t="shared" si="13"/>
        <v>0</v>
      </c>
    </row>
    <row r="137" spans="1:9" x14ac:dyDescent="0.35">
      <c r="A137" s="26">
        <f t="shared" si="14"/>
        <v>123</v>
      </c>
      <c r="B137" s="36">
        <f t="shared" si="15"/>
        <v>49035</v>
      </c>
      <c r="C137" s="27">
        <f t="shared" si="12"/>
        <v>485672.68329147733</v>
      </c>
      <c r="D137" s="27">
        <f t="shared" si="8"/>
        <v>3220.9297380728344</v>
      </c>
      <c r="E137" s="27">
        <f t="shared" si="9"/>
        <v>2023.6361803811556</v>
      </c>
      <c r="F137" s="27">
        <f t="shared" si="10"/>
        <v>1197.2935576916789</v>
      </c>
      <c r="G137" s="30">
        <v>0</v>
      </c>
      <c r="H137" s="27">
        <f t="shared" si="11"/>
        <v>484475.38973378565</v>
      </c>
      <c r="I137" s="27">
        <f t="shared" si="13"/>
        <v>0</v>
      </c>
    </row>
    <row r="138" spans="1:9" x14ac:dyDescent="0.35">
      <c r="A138" s="26">
        <f t="shared" si="14"/>
        <v>124</v>
      </c>
      <c r="B138" s="36">
        <f t="shared" si="15"/>
        <v>49065</v>
      </c>
      <c r="C138" s="27">
        <f t="shared" si="12"/>
        <v>484475.38973378565</v>
      </c>
      <c r="D138" s="27">
        <f t="shared" si="8"/>
        <v>3220.9297380728344</v>
      </c>
      <c r="E138" s="27">
        <f t="shared" si="9"/>
        <v>2018.6474572241068</v>
      </c>
      <c r="F138" s="27">
        <f t="shared" si="10"/>
        <v>1202.2822808487276</v>
      </c>
      <c r="G138" s="30">
        <v>0</v>
      </c>
      <c r="H138" s="27">
        <f t="shared" si="11"/>
        <v>483273.10745293694</v>
      </c>
      <c r="I138" s="27">
        <f t="shared" si="13"/>
        <v>0</v>
      </c>
    </row>
    <row r="139" spans="1:9" x14ac:dyDescent="0.35">
      <c r="A139" s="26">
        <f t="shared" si="14"/>
        <v>125</v>
      </c>
      <c r="B139" s="36">
        <f t="shared" si="15"/>
        <v>49096</v>
      </c>
      <c r="C139" s="27">
        <f t="shared" si="12"/>
        <v>483273.10745293694</v>
      </c>
      <c r="D139" s="27">
        <f t="shared" si="8"/>
        <v>3220.9297380728344</v>
      </c>
      <c r="E139" s="27">
        <f t="shared" si="9"/>
        <v>2013.6379477205705</v>
      </c>
      <c r="F139" s="27">
        <f t="shared" si="10"/>
        <v>1207.2917903522639</v>
      </c>
      <c r="G139" s="30">
        <v>0</v>
      </c>
      <c r="H139" s="27">
        <f t="shared" si="11"/>
        <v>482065.81566258468</v>
      </c>
      <c r="I139" s="27">
        <f t="shared" si="13"/>
        <v>0</v>
      </c>
    </row>
    <row r="140" spans="1:9" x14ac:dyDescent="0.35">
      <c r="A140" s="26">
        <f t="shared" si="14"/>
        <v>126</v>
      </c>
      <c r="B140" s="36">
        <f t="shared" si="15"/>
        <v>49126</v>
      </c>
      <c r="C140" s="27">
        <f t="shared" si="12"/>
        <v>482065.81566258468</v>
      </c>
      <c r="D140" s="27">
        <f t="shared" si="8"/>
        <v>3220.9297380728344</v>
      </c>
      <c r="E140" s="27">
        <f t="shared" si="9"/>
        <v>2008.6075652607694</v>
      </c>
      <c r="F140" s="27">
        <f t="shared" si="10"/>
        <v>1212.322172812065</v>
      </c>
      <c r="G140" s="30">
        <v>0</v>
      </c>
      <c r="H140" s="27">
        <f t="shared" si="11"/>
        <v>480853.49348977261</v>
      </c>
      <c r="I140" s="27">
        <f t="shared" si="13"/>
        <v>0</v>
      </c>
    </row>
    <row r="141" spans="1:9" x14ac:dyDescent="0.35">
      <c r="A141" s="26">
        <f t="shared" si="14"/>
        <v>127</v>
      </c>
      <c r="B141" s="36">
        <f t="shared" si="15"/>
        <v>49157</v>
      </c>
      <c r="C141" s="27">
        <f t="shared" si="12"/>
        <v>480853.49348977261</v>
      </c>
      <c r="D141" s="27">
        <f t="shared" si="8"/>
        <v>3220.9297380728344</v>
      </c>
      <c r="E141" s="27">
        <f t="shared" si="9"/>
        <v>2003.5562228740525</v>
      </c>
      <c r="F141" s="27">
        <f t="shared" si="10"/>
        <v>1217.3735151987819</v>
      </c>
      <c r="G141" s="30">
        <v>0</v>
      </c>
      <c r="H141" s="27">
        <f t="shared" si="11"/>
        <v>479636.11997457384</v>
      </c>
      <c r="I141" s="27">
        <f t="shared" si="13"/>
        <v>0</v>
      </c>
    </row>
    <row r="142" spans="1:9" x14ac:dyDescent="0.35">
      <c r="A142" s="26">
        <f t="shared" si="14"/>
        <v>128</v>
      </c>
      <c r="B142" s="36">
        <f t="shared" si="15"/>
        <v>49188</v>
      </c>
      <c r="C142" s="27">
        <f t="shared" si="12"/>
        <v>479636.11997457384</v>
      </c>
      <c r="D142" s="27">
        <f t="shared" si="8"/>
        <v>3220.9297380728344</v>
      </c>
      <c r="E142" s="27">
        <f t="shared" si="9"/>
        <v>1998.483833227391</v>
      </c>
      <c r="F142" s="27">
        <f t="shared" si="10"/>
        <v>1222.4459048454435</v>
      </c>
      <c r="G142" s="30">
        <v>0</v>
      </c>
      <c r="H142" s="27">
        <f t="shared" si="11"/>
        <v>478413.67406972841</v>
      </c>
      <c r="I142" s="27">
        <f t="shared" si="13"/>
        <v>0</v>
      </c>
    </row>
    <row r="143" spans="1:9" x14ac:dyDescent="0.35">
      <c r="A143" s="26">
        <f t="shared" si="14"/>
        <v>129</v>
      </c>
      <c r="B143" s="36">
        <f t="shared" si="15"/>
        <v>49218</v>
      </c>
      <c r="C143" s="27">
        <f t="shared" si="12"/>
        <v>478413.67406972841</v>
      </c>
      <c r="D143" s="27">
        <f t="shared" ref="D143:D206" si="16">IF(H142&lt;-PMT(D$6,D$3,D$1),H142*(1+D$6),-PMT(D$6,D$3,D$1))</f>
        <v>3220.9297380728344</v>
      </c>
      <c r="E143" s="27">
        <f t="shared" ref="E143:E206" si="17">C143*D$6</f>
        <v>1993.3903086238683</v>
      </c>
      <c r="F143" s="27">
        <f t="shared" ref="F143:F206" si="18">D143-E143+$G143</f>
        <v>1227.5394294489661</v>
      </c>
      <c r="G143" s="30">
        <v>0</v>
      </c>
      <c r="H143" s="27">
        <f t="shared" ref="H143:H206" si="19">C143-F143</f>
        <v>477186.13464027946</v>
      </c>
      <c r="I143" s="27">
        <f t="shared" si="13"/>
        <v>0</v>
      </c>
    </row>
    <row r="144" spans="1:9" x14ac:dyDescent="0.35">
      <c r="A144" s="26">
        <f t="shared" si="14"/>
        <v>130</v>
      </c>
      <c r="B144" s="36">
        <f t="shared" si="15"/>
        <v>49249</v>
      </c>
      <c r="C144" s="27">
        <f t="shared" ref="C144:C207" si="20">H143</f>
        <v>477186.13464027946</v>
      </c>
      <c r="D144" s="27">
        <f t="shared" si="16"/>
        <v>3220.9297380728344</v>
      </c>
      <c r="E144" s="27">
        <f t="shared" si="17"/>
        <v>1988.2755610011643</v>
      </c>
      <c r="F144" s="27">
        <f t="shared" si="18"/>
        <v>1232.6541770716701</v>
      </c>
      <c r="G144" s="30">
        <v>0</v>
      </c>
      <c r="H144" s="27">
        <f t="shared" si="19"/>
        <v>475953.48046320782</v>
      </c>
      <c r="I144" s="27">
        <f t="shared" ref="I144:I207" si="21">G144*(1-$D$11)^($H$7-A143)</f>
        <v>0</v>
      </c>
    </row>
    <row r="145" spans="1:9" x14ac:dyDescent="0.35">
      <c r="A145" s="26">
        <f t="shared" ref="A145:A208" si="22">A144+1</f>
        <v>131</v>
      </c>
      <c r="B145" s="36">
        <f t="shared" si="15"/>
        <v>49279</v>
      </c>
      <c r="C145" s="27">
        <f t="shared" si="20"/>
        <v>475953.48046320782</v>
      </c>
      <c r="D145" s="27">
        <f t="shared" si="16"/>
        <v>3220.9297380728344</v>
      </c>
      <c r="E145" s="27">
        <f t="shared" si="17"/>
        <v>1983.1395019300326</v>
      </c>
      <c r="F145" s="27">
        <f t="shared" si="18"/>
        <v>1237.7902361428019</v>
      </c>
      <c r="G145" s="30">
        <v>0</v>
      </c>
      <c r="H145" s="27">
        <f t="shared" si="19"/>
        <v>474715.690227065</v>
      </c>
      <c r="I145" s="27">
        <f t="shared" si="21"/>
        <v>0</v>
      </c>
    </row>
    <row r="146" spans="1:9" x14ac:dyDescent="0.35">
      <c r="A146" s="26">
        <f t="shared" si="22"/>
        <v>132</v>
      </c>
      <c r="B146" s="36">
        <f t="shared" ref="B146:B209" si="23">EDATE(B145,$A$15)</f>
        <v>49310</v>
      </c>
      <c r="C146" s="27">
        <f t="shared" si="20"/>
        <v>474715.690227065</v>
      </c>
      <c r="D146" s="27">
        <f t="shared" si="16"/>
        <v>3220.9297380728344</v>
      </c>
      <c r="E146" s="27">
        <f t="shared" si="17"/>
        <v>1977.9820426127708</v>
      </c>
      <c r="F146" s="27">
        <f t="shared" si="18"/>
        <v>1242.9476954600636</v>
      </c>
      <c r="G146" s="30">
        <v>0</v>
      </c>
      <c r="H146" s="27">
        <f t="shared" si="19"/>
        <v>473472.74253160495</v>
      </c>
      <c r="I146" s="27">
        <f t="shared" si="21"/>
        <v>0</v>
      </c>
    </row>
    <row r="147" spans="1:9" x14ac:dyDescent="0.35">
      <c r="A147" s="26">
        <f t="shared" si="22"/>
        <v>133</v>
      </c>
      <c r="B147" s="36">
        <f t="shared" si="23"/>
        <v>49341</v>
      </c>
      <c r="C147" s="27">
        <f t="shared" si="20"/>
        <v>473472.74253160495</v>
      </c>
      <c r="D147" s="27">
        <f t="shared" si="16"/>
        <v>3220.9297380728344</v>
      </c>
      <c r="E147" s="27">
        <f t="shared" si="17"/>
        <v>1972.8030938816873</v>
      </c>
      <c r="F147" s="27">
        <f t="shared" si="18"/>
        <v>1248.1266441911471</v>
      </c>
      <c r="G147" s="30">
        <v>0</v>
      </c>
      <c r="H147" s="27">
        <f t="shared" si="19"/>
        <v>472224.61588741379</v>
      </c>
      <c r="I147" s="27">
        <f t="shared" si="21"/>
        <v>0</v>
      </c>
    </row>
    <row r="148" spans="1:9" x14ac:dyDescent="0.35">
      <c r="A148" s="26">
        <f t="shared" si="22"/>
        <v>134</v>
      </c>
      <c r="B148" s="36">
        <f t="shared" si="23"/>
        <v>49369</v>
      </c>
      <c r="C148" s="27">
        <f t="shared" si="20"/>
        <v>472224.61588741379</v>
      </c>
      <c r="D148" s="27">
        <f t="shared" si="16"/>
        <v>3220.9297380728344</v>
      </c>
      <c r="E148" s="27">
        <f t="shared" si="17"/>
        <v>1967.6025661975575</v>
      </c>
      <c r="F148" s="27">
        <f t="shared" si="18"/>
        <v>1253.3271718752769</v>
      </c>
      <c r="G148" s="30">
        <v>0</v>
      </c>
      <c r="H148" s="27">
        <f t="shared" si="19"/>
        <v>470971.28871553851</v>
      </c>
      <c r="I148" s="27">
        <f t="shared" si="21"/>
        <v>0</v>
      </c>
    </row>
    <row r="149" spans="1:9" x14ac:dyDescent="0.35">
      <c r="A149" s="26">
        <f t="shared" si="22"/>
        <v>135</v>
      </c>
      <c r="B149" s="36">
        <f t="shared" si="23"/>
        <v>49400</v>
      </c>
      <c r="C149" s="27">
        <f t="shared" si="20"/>
        <v>470971.28871553851</v>
      </c>
      <c r="D149" s="27">
        <f t="shared" si="16"/>
        <v>3220.9297380728344</v>
      </c>
      <c r="E149" s="27">
        <f t="shared" si="17"/>
        <v>1962.380369648077</v>
      </c>
      <c r="F149" s="27">
        <f t="shared" si="18"/>
        <v>1258.5493684247574</v>
      </c>
      <c r="G149" s="30">
        <v>0</v>
      </c>
      <c r="H149" s="27">
        <f t="shared" si="19"/>
        <v>469712.73934711376</v>
      </c>
      <c r="I149" s="27">
        <f t="shared" si="21"/>
        <v>0</v>
      </c>
    </row>
    <row r="150" spans="1:9" x14ac:dyDescent="0.35">
      <c r="A150" s="26">
        <f t="shared" si="22"/>
        <v>136</v>
      </c>
      <c r="B150" s="36">
        <f t="shared" si="23"/>
        <v>49430</v>
      </c>
      <c r="C150" s="27">
        <f t="shared" si="20"/>
        <v>469712.73934711376</v>
      </c>
      <c r="D150" s="27">
        <f t="shared" si="16"/>
        <v>3220.9297380728344</v>
      </c>
      <c r="E150" s="27">
        <f t="shared" si="17"/>
        <v>1957.1364139463074</v>
      </c>
      <c r="F150" s="27">
        <f t="shared" si="18"/>
        <v>1263.7933241265271</v>
      </c>
      <c r="G150" s="30">
        <v>0</v>
      </c>
      <c r="H150" s="27">
        <f t="shared" si="19"/>
        <v>468448.94602298725</v>
      </c>
      <c r="I150" s="27">
        <f t="shared" si="21"/>
        <v>0</v>
      </c>
    </row>
    <row r="151" spans="1:9" x14ac:dyDescent="0.35">
      <c r="A151" s="26">
        <f t="shared" si="22"/>
        <v>137</v>
      </c>
      <c r="B151" s="36">
        <f t="shared" si="23"/>
        <v>49461</v>
      </c>
      <c r="C151" s="27">
        <f t="shared" si="20"/>
        <v>468448.94602298725</v>
      </c>
      <c r="D151" s="27">
        <f t="shared" si="16"/>
        <v>3220.9297380728344</v>
      </c>
      <c r="E151" s="27">
        <f t="shared" si="17"/>
        <v>1951.8706084291134</v>
      </c>
      <c r="F151" s="27">
        <f t="shared" si="18"/>
        <v>1269.059129643721</v>
      </c>
      <c r="G151" s="30">
        <v>0</v>
      </c>
      <c r="H151" s="27">
        <f t="shared" si="19"/>
        <v>467179.88689334353</v>
      </c>
      <c r="I151" s="27">
        <f t="shared" si="21"/>
        <v>0</v>
      </c>
    </row>
    <row r="152" spans="1:9" x14ac:dyDescent="0.35">
      <c r="A152" s="26">
        <f t="shared" si="22"/>
        <v>138</v>
      </c>
      <c r="B152" s="36">
        <f t="shared" si="23"/>
        <v>49491</v>
      </c>
      <c r="C152" s="27">
        <f t="shared" si="20"/>
        <v>467179.88689334353</v>
      </c>
      <c r="D152" s="27">
        <f t="shared" si="16"/>
        <v>3220.9297380728344</v>
      </c>
      <c r="E152" s="27">
        <f t="shared" si="17"/>
        <v>1946.5828620555981</v>
      </c>
      <c r="F152" s="27">
        <f t="shared" si="18"/>
        <v>1274.3468760172364</v>
      </c>
      <c r="G152" s="30">
        <v>0</v>
      </c>
      <c r="H152" s="27">
        <f t="shared" si="19"/>
        <v>465905.5400173263</v>
      </c>
      <c r="I152" s="27">
        <f t="shared" si="21"/>
        <v>0</v>
      </c>
    </row>
    <row r="153" spans="1:9" x14ac:dyDescent="0.35">
      <c r="A153" s="26">
        <f t="shared" si="22"/>
        <v>139</v>
      </c>
      <c r="B153" s="36">
        <f t="shared" si="23"/>
        <v>49522</v>
      </c>
      <c r="C153" s="27">
        <f t="shared" si="20"/>
        <v>465905.5400173263</v>
      </c>
      <c r="D153" s="27">
        <f t="shared" si="16"/>
        <v>3220.9297380728344</v>
      </c>
      <c r="E153" s="27">
        <f t="shared" si="17"/>
        <v>1941.2730834055262</v>
      </c>
      <c r="F153" s="27">
        <f t="shared" si="18"/>
        <v>1279.6566546673082</v>
      </c>
      <c r="G153" s="30">
        <v>0</v>
      </c>
      <c r="H153" s="27">
        <f t="shared" si="19"/>
        <v>464625.88336265902</v>
      </c>
      <c r="I153" s="27">
        <f t="shared" si="21"/>
        <v>0</v>
      </c>
    </row>
    <row r="154" spans="1:9" x14ac:dyDescent="0.35">
      <c r="A154" s="26">
        <f t="shared" si="22"/>
        <v>140</v>
      </c>
      <c r="B154" s="36">
        <f t="shared" si="23"/>
        <v>49553</v>
      </c>
      <c r="C154" s="27">
        <f t="shared" si="20"/>
        <v>464625.88336265902</v>
      </c>
      <c r="D154" s="27">
        <f t="shared" si="16"/>
        <v>3220.9297380728344</v>
      </c>
      <c r="E154" s="27">
        <f t="shared" si="17"/>
        <v>1935.9411806777459</v>
      </c>
      <c r="F154" s="27">
        <f t="shared" si="18"/>
        <v>1284.9885573950885</v>
      </c>
      <c r="G154" s="30">
        <v>0</v>
      </c>
      <c r="H154" s="27">
        <f t="shared" si="19"/>
        <v>463340.89480526396</v>
      </c>
      <c r="I154" s="27">
        <f t="shared" si="21"/>
        <v>0</v>
      </c>
    </row>
    <row r="155" spans="1:9" x14ac:dyDescent="0.35">
      <c r="A155" s="26">
        <f t="shared" si="22"/>
        <v>141</v>
      </c>
      <c r="B155" s="36">
        <f t="shared" si="23"/>
        <v>49583</v>
      </c>
      <c r="C155" s="27">
        <f t="shared" si="20"/>
        <v>463340.89480526396</v>
      </c>
      <c r="D155" s="27">
        <f t="shared" si="16"/>
        <v>3220.9297380728344</v>
      </c>
      <c r="E155" s="27">
        <f t="shared" si="17"/>
        <v>1930.5870616885998</v>
      </c>
      <c r="F155" s="27">
        <f t="shared" si="18"/>
        <v>1290.3426763842347</v>
      </c>
      <c r="G155" s="30">
        <v>0</v>
      </c>
      <c r="H155" s="27">
        <f t="shared" si="19"/>
        <v>462050.5521288797</v>
      </c>
      <c r="I155" s="27">
        <f t="shared" si="21"/>
        <v>0</v>
      </c>
    </row>
    <row r="156" spans="1:9" x14ac:dyDescent="0.35">
      <c r="A156" s="26">
        <f t="shared" si="22"/>
        <v>142</v>
      </c>
      <c r="B156" s="36">
        <f t="shared" si="23"/>
        <v>49614</v>
      </c>
      <c r="C156" s="27">
        <f t="shared" si="20"/>
        <v>462050.5521288797</v>
      </c>
      <c r="D156" s="27">
        <f t="shared" si="16"/>
        <v>3220.9297380728344</v>
      </c>
      <c r="E156" s="27">
        <f t="shared" si="17"/>
        <v>1925.210633870332</v>
      </c>
      <c r="F156" s="27">
        <f t="shared" si="18"/>
        <v>1295.7191042025024</v>
      </c>
      <c r="G156" s="30">
        <v>0</v>
      </c>
      <c r="H156" s="27">
        <f t="shared" si="19"/>
        <v>460754.83302467718</v>
      </c>
      <c r="I156" s="27">
        <f t="shared" si="21"/>
        <v>0</v>
      </c>
    </row>
    <row r="157" spans="1:9" x14ac:dyDescent="0.35">
      <c r="A157" s="26">
        <f t="shared" si="22"/>
        <v>143</v>
      </c>
      <c r="B157" s="36">
        <f t="shared" si="23"/>
        <v>49644</v>
      </c>
      <c r="C157" s="27">
        <f t="shared" si="20"/>
        <v>460754.83302467718</v>
      </c>
      <c r="D157" s="27">
        <f t="shared" si="16"/>
        <v>3220.9297380728344</v>
      </c>
      <c r="E157" s="27">
        <f t="shared" si="17"/>
        <v>1919.8118042694882</v>
      </c>
      <c r="F157" s="27">
        <f t="shared" si="18"/>
        <v>1301.1179338033462</v>
      </c>
      <c r="G157" s="30">
        <v>0</v>
      </c>
      <c r="H157" s="27">
        <f t="shared" si="19"/>
        <v>459453.71509087383</v>
      </c>
      <c r="I157" s="27">
        <f t="shared" si="21"/>
        <v>0</v>
      </c>
    </row>
    <row r="158" spans="1:9" x14ac:dyDescent="0.35">
      <c r="A158" s="26">
        <f t="shared" si="22"/>
        <v>144</v>
      </c>
      <c r="B158" s="36">
        <f t="shared" si="23"/>
        <v>49675</v>
      </c>
      <c r="C158" s="27">
        <f t="shared" si="20"/>
        <v>459453.71509087383</v>
      </c>
      <c r="D158" s="27">
        <f t="shared" si="16"/>
        <v>3220.9297380728344</v>
      </c>
      <c r="E158" s="27">
        <f t="shared" si="17"/>
        <v>1914.3904795453075</v>
      </c>
      <c r="F158" s="27">
        <f t="shared" si="18"/>
        <v>1306.539258527527</v>
      </c>
      <c r="G158" s="30">
        <v>0</v>
      </c>
      <c r="H158" s="27">
        <f t="shared" si="19"/>
        <v>458147.17583234631</v>
      </c>
      <c r="I158" s="27">
        <f t="shared" si="21"/>
        <v>0</v>
      </c>
    </row>
    <row r="159" spans="1:9" x14ac:dyDescent="0.35">
      <c r="A159" s="26">
        <f t="shared" si="22"/>
        <v>145</v>
      </c>
      <c r="B159" s="36">
        <f t="shared" si="23"/>
        <v>49706</v>
      </c>
      <c r="C159" s="27">
        <f t="shared" si="20"/>
        <v>458147.17583234631</v>
      </c>
      <c r="D159" s="27">
        <f t="shared" si="16"/>
        <v>3220.9297380728344</v>
      </c>
      <c r="E159" s="27">
        <f t="shared" si="17"/>
        <v>1908.9465659681096</v>
      </c>
      <c r="F159" s="27">
        <f t="shared" si="18"/>
        <v>1311.9831721047249</v>
      </c>
      <c r="G159" s="30">
        <v>0</v>
      </c>
      <c r="H159" s="27">
        <f t="shared" si="19"/>
        <v>456835.19266024156</v>
      </c>
      <c r="I159" s="27">
        <f t="shared" si="21"/>
        <v>0</v>
      </c>
    </row>
    <row r="160" spans="1:9" x14ac:dyDescent="0.35">
      <c r="A160" s="26">
        <f t="shared" si="22"/>
        <v>146</v>
      </c>
      <c r="B160" s="36">
        <f t="shared" si="23"/>
        <v>49735</v>
      </c>
      <c r="C160" s="27">
        <f t="shared" si="20"/>
        <v>456835.19266024156</v>
      </c>
      <c r="D160" s="27">
        <f t="shared" si="16"/>
        <v>3220.9297380728344</v>
      </c>
      <c r="E160" s="27">
        <f t="shared" si="17"/>
        <v>1903.4799694176731</v>
      </c>
      <c r="F160" s="27">
        <f t="shared" si="18"/>
        <v>1317.4497686551613</v>
      </c>
      <c r="G160" s="30">
        <v>0</v>
      </c>
      <c r="H160" s="27">
        <f t="shared" si="19"/>
        <v>455517.74289158639</v>
      </c>
      <c r="I160" s="27">
        <f t="shared" si="21"/>
        <v>0</v>
      </c>
    </row>
    <row r="161" spans="1:9" x14ac:dyDescent="0.35">
      <c r="A161" s="26">
        <f t="shared" si="22"/>
        <v>147</v>
      </c>
      <c r="B161" s="36">
        <f t="shared" si="23"/>
        <v>49766</v>
      </c>
      <c r="C161" s="27">
        <f t="shared" si="20"/>
        <v>455517.74289158639</v>
      </c>
      <c r="D161" s="27">
        <f t="shared" si="16"/>
        <v>3220.9297380728344</v>
      </c>
      <c r="E161" s="27">
        <f t="shared" si="17"/>
        <v>1897.9905953816099</v>
      </c>
      <c r="F161" s="27">
        <f t="shared" si="18"/>
        <v>1322.9391426912246</v>
      </c>
      <c r="G161" s="30">
        <v>0</v>
      </c>
      <c r="H161" s="27">
        <f t="shared" si="19"/>
        <v>454194.80374889518</v>
      </c>
      <c r="I161" s="27">
        <f t="shared" si="21"/>
        <v>0</v>
      </c>
    </row>
    <row r="162" spans="1:9" x14ac:dyDescent="0.35">
      <c r="A162" s="26">
        <f t="shared" si="22"/>
        <v>148</v>
      </c>
      <c r="B162" s="36">
        <f t="shared" si="23"/>
        <v>49796</v>
      </c>
      <c r="C162" s="27">
        <f t="shared" si="20"/>
        <v>454194.80374889518</v>
      </c>
      <c r="D162" s="27">
        <f t="shared" si="16"/>
        <v>3220.9297380728344</v>
      </c>
      <c r="E162" s="27">
        <f t="shared" si="17"/>
        <v>1892.4783489537299</v>
      </c>
      <c r="F162" s="27">
        <f t="shared" si="18"/>
        <v>1328.4513891191045</v>
      </c>
      <c r="G162" s="30">
        <v>0</v>
      </c>
      <c r="H162" s="27">
        <f t="shared" si="19"/>
        <v>452866.35235977609</v>
      </c>
      <c r="I162" s="27">
        <f t="shared" si="21"/>
        <v>0</v>
      </c>
    </row>
    <row r="163" spans="1:9" x14ac:dyDescent="0.35">
      <c r="A163" s="26">
        <f t="shared" si="22"/>
        <v>149</v>
      </c>
      <c r="B163" s="36">
        <f t="shared" si="23"/>
        <v>49827</v>
      </c>
      <c r="C163" s="27">
        <f t="shared" si="20"/>
        <v>452866.35235977609</v>
      </c>
      <c r="D163" s="27">
        <f t="shared" si="16"/>
        <v>3220.9297380728344</v>
      </c>
      <c r="E163" s="27">
        <f t="shared" si="17"/>
        <v>1886.9431348324003</v>
      </c>
      <c r="F163" s="27">
        <f t="shared" si="18"/>
        <v>1333.9866032404341</v>
      </c>
      <c r="G163" s="30">
        <v>0</v>
      </c>
      <c r="H163" s="27">
        <f t="shared" si="19"/>
        <v>451532.36575653567</v>
      </c>
      <c r="I163" s="27">
        <f t="shared" si="21"/>
        <v>0</v>
      </c>
    </row>
    <row r="164" spans="1:9" x14ac:dyDescent="0.35">
      <c r="A164" s="26">
        <f t="shared" si="22"/>
        <v>150</v>
      </c>
      <c r="B164" s="36">
        <f t="shared" si="23"/>
        <v>49857</v>
      </c>
      <c r="C164" s="27">
        <f t="shared" si="20"/>
        <v>451532.36575653567</v>
      </c>
      <c r="D164" s="27">
        <f t="shared" si="16"/>
        <v>3220.9297380728344</v>
      </c>
      <c r="E164" s="27">
        <f t="shared" si="17"/>
        <v>1881.3848573188986</v>
      </c>
      <c r="F164" s="27">
        <f t="shared" si="18"/>
        <v>1339.5448807539358</v>
      </c>
      <c r="G164" s="30">
        <v>0</v>
      </c>
      <c r="H164" s="27">
        <f t="shared" si="19"/>
        <v>450192.82087578176</v>
      </c>
      <c r="I164" s="27">
        <f t="shared" si="21"/>
        <v>0</v>
      </c>
    </row>
    <row r="165" spans="1:9" x14ac:dyDescent="0.35">
      <c r="A165" s="26">
        <f t="shared" si="22"/>
        <v>151</v>
      </c>
      <c r="B165" s="36">
        <f t="shared" si="23"/>
        <v>49888</v>
      </c>
      <c r="C165" s="27">
        <f t="shared" si="20"/>
        <v>450192.82087578176</v>
      </c>
      <c r="D165" s="27">
        <f t="shared" si="16"/>
        <v>3220.9297380728344</v>
      </c>
      <c r="E165" s="27">
        <f t="shared" si="17"/>
        <v>1875.8034203157574</v>
      </c>
      <c r="F165" s="27">
        <f t="shared" si="18"/>
        <v>1345.126317757077</v>
      </c>
      <c r="G165" s="30">
        <v>0</v>
      </c>
      <c r="H165" s="27">
        <f t="shared" si="19"/>
        <v>448847.6945580247</v>
      </c>
      <c r="I165" s="27">
        <f t="shared" si="21"/>
        <v>0</v>
      </c>
    </row>
    <row r="166" spans="1:9" x14ac:dyDescent="0.35">
      <c r="A166" s="26">
        <f t="shared" si="22"/>
        <v>152</v>
      </c>
      <c r="B166" s="36">
        <f t="shared" si="23"/>
        <v>49919</v>
      </c>
      <c r="C166" s="27">
        <f t="shared" si="20"/>
        <v>448847.6945580247</v>
      </c>
      <c r="D166" s="27">
        <f t="shared" si="16"/>
        <v>3220.9297380728344</v>
      </c>
      <c r="E166" s="27">
        <f t="shared" si="17"/>
        <v>1870.1987273251029</v>
      </c>
      <c r="F166" s="27">
        <f t="shared" si="18"/>
        <v>1350.7310107477315</v>
      </c>
      <c r="G166" s="30">
        <v>0</v>
      </c>
      <c r="H166" s="27">
        <f t="shared" si="19"/>
        <v>447496.96354727697</v>
      </c>
      <c r="I166" s="27">
        <f t="shared" si="21"/>
        <v>0</v>
      </c>
    </row>
    <row r="167" spans="1:9" x14ac:dyDescent="0.35">
      <c r="A167" s="26">
        <f t="shared" si="22"/>
        <v>153</v>
      </c>
      <c r="B167" s="36">
        <f t="shared" si="23"/>
        <v>49949</v>
      </c>
      <c r="C167" s="27">
        <f t="shared" si="20"/>
        <v>447496.96354727697</v>
      </c>
      <c r="D167" s="27">
        <f t="shared" si="16"/>
        <v>3220.9297380728344</v>
      </c>
      <c r="E167" s="27">
        <f t="shared" si="17"/>
        <v>1864.5706814469875</v>
      </c>
      <c r="F167" s="27">
        <f t="shared" si="18"/>
        <v>1356.359056625847</v>
      </c>
      <c r="G167" s="30">
        <v>0</v>
      </c>
      <c r="H167" s="27">
        <f t="shared" si="19"/>
        <v>446140.60449065111</v>
      </c>
      <c r="I167" s="27">
        <f t="shared" si="21"/>
        <v>0</v>
      </c>
    </row>
    <row r="168" spans="1:9" x14ac:dyDescent="0.35">
      <c r="A168" s="26">
        <f t="shared" si="22"/>
        <v>154</v>
      </c>
      <c r="B168" s="36">
        <f t="shared" si="23"/>
        <v>49980</v>
      </c>
      <c r="C168" s="27">
        <f t="shared" si="20"/>
        <v>446140.60449065111</v>
      </c>
      <c r="D168" s="27">
        <f t="shared" si="16"/>
        <v>3220.9297380728344</v>
      </c>
      <c r="E168" s="27">
        <f t="shared" si="17"/>
        <v>1858.9191853777129</v>
      </c>
      <c r="F168" s="27">
        <f t="shared" si="18"/>
        <v>1362.0105526951215</v>
      </c>
      <c r="G168" s="30">
        <v>0</v>
      </c>
      <c r="H168" s="27">
        <f t="shared" si="19"/>
        <v>444778.59393795597</v>
      </c>
      <c r="I168" s="27">
        <f t="shared" si="21"/>
        <v>0</v>
      </c>
    </row>
    <row r="169" spans="1:9" x14ac:dyDescent="0.35">
      <c r="A169" s="26">
        <f t="shared" si="22"/>
        <v>155</v>
      </c>
      <c r="B169" s="36">
        <f t="shared" si="23"/>
        <v>50010</v>
      </c>
      <c r="C169" s="27">
        <f t="shared" si="20"/>
        <v>444778.59393795597</v>
      </c>
      <c r="D169" s="27">
        <f t="shared" si="16"/>
        <v>3220.9297380728344</v>
      </c>
      <c r="E169" s="27">
        <f t="shared" si="17"/>
        <v>1853.2441414081497</v>
      </c>
      <c r="F169" s="27">
        <f t="shared" si="18"/>
        <v>1367.6855966646847</v>
      </c>
      <c r="G169" s="30">
        <v>0</v>
      </c>
      <c r="H169" s="27">
        <f t="shared" si="19"/>
        <v>443410.9083412913</v>
      </c>
      <c r="I169" s="27">
        <f t="shared" si="21"/>
        <v>0</v>
      </c>
    </row>
    <row r="170" spans="1:9" x14ac:dyDescent="0.35">
      <c r="A170" s="26">
        <f t="shared" si="22"/>
        <v>156</v>
      </c>
      <c r="B170" s="36">
        <f t="shared" si="23"/>
        <v>50041</v>
      </c>
      <c r="C170" s="27">
        <f t="shared" si="20"/>
        <v>443410.9083412913</v>
      </c>
      <c r="D170" s="27">
        <f t="shared" si="16"/>
        <v>3220.9297380728344</v>
      </c>
      <c r="E170" s="27">
        <f t="shared" si="17"/>
        <v>1847.5454514220471</v>
      </c>
      <c r="F170" s="27">
        <f t="shared" si="18"/>
        <v>1373.3842866507873</v>
      </c>
      <c r="G170" s="30">
        <v>0</v>
      </c>
      <c r="H170" s="27">
        <f t="shared" si="19"/>
        <v>442037.5240546405</v>
      </c>
      <c r="I170" s="27">
        <f t="shared" si="21"/>
        <v>0</v>
      </c>
    </row>
    <row r="171" spans="1:9" x14ac:dyDescent="0.35">
      <c r="A171" s="26">
        <f t="shared" si="22"/>
        <v>157</v>
      </c>
      <c r="B171" s="36">
        <f t="shared" si="23"/>
        <v>50072</v>
      </c>
      <c r="C171" s="27">
        <f t="shared" si="20"/>
        <v>442037.5240546405</v>
      </c>
      <c r="D171" s="27">
        <f t="shared" si="16"/>
        <v>3220.9297380728344</v>
      </c>
      <c r="E171" s="27">
        <f t="shared" si="17"/>
        <v>1841.8230168943353</v>
      </c>
      <c r="F171" s="27">
        <f t="shared" si="18"/>
        <v>1379.1067211784991</v>
      </c>
      <c r="G171" s="30">
        <v>0</v>
      </c>
      <c r="H171" s="27">
        <f t="shared" si="19"/>
        <v>440658.41733346198</v>
      </c>
      <c r="I171" s="27">
        <f t="shared" si="21"/>
        <v>0</v>
      </c>
    </row>
    <row r="172" spans="1:9" x14ac:dyDescent="0.35">
      <c r="A172" s="26">
        <f t="shared" si="22"/>
        <v>158</v>
      </c>
      <c r="B172" s="36">
        <f t="shared" si="23"/>
        <v>50100</v>
      </c>
      <c r="C172" s="27">
        <f t="shared" si="20"/>
        <v>440658.41733346198</v>
      </c>
      <c r="D172" s="27">
        <f t="shared" si="16"/>
        <v>3220.9297380728344</v>
      </c>
      <c r="E172" s="27">
        <f t="shared" si="17"/>
        <v>1836.0767388894249</v>
      </c>
      <c r="F172" s="27">
        <f t="shared" si="18"/>
        <v>1384.8529991834096</v>
      </c>
      <c r="G172" s="30">
        <v>0</v>
      </c>
      <c r="H172" s="27">
        <f t="shared" si="19"/>
        <v>439273.56433427858</v>
      </c>
      <c r="I172" s="27">
        <f t="shared" si="21"/>
        <v>0</v>
      </c>
    </row>
    <row r="173" spans="1:9" x14ac:dyDescent="0.35">
      <c r="A173" s="26">
        <f t="shared" si="22"/>
        <v>159</v>
      </c>
      <c r="B173" s="36">
        <f t="shared" si="23"/>
        <v>50131</v>
      </c>
      <c r="C173" s="27">
        <f t="shared" si="20"/>
        <v>439273.56433427858</v>
      </c>
      <c r="D173" s="27">
        <f t="shared" si="16"/>
        <v>3220.9297380728344</v>
      </c>
      <c r="E173" s="27">
        <f t="shared" si="17"/>
        <v>1830.306518059494</v>
      </c>
      <c r="F173" s="27">
        <f t="shared" si="18"/>
        <v>1390.6232200133404</v>
      </c>
      <c r="G173" s="30">
        <v>0</v>
      </c>
      <c r="H173" s="27">
        <f t="shared" si="19"/>
        <v>437882.94111426524</v>
      </c>
      <c r="I173" s="27">
        <f t="shared" si="21"/>
        <v>0</v>
      </c>
    </row>
    <row r="174" spans="1:9" x14ac:dyDescent="0.35">
      <c r="A174" s="26">
        <f t="shared" si="22"/>
        <v>160</v>
      </c>
      <c r="B174" s="36">
        <f t="shared" si="23"/>
        <v>50161</v>
      </c>
      <c r="C174" s="27">
        <f t="shared" si="20"/>
        <v>437882.94111426524</v>
      </c>
      <c r="D174" s="27">
        <f t="shared" si="16"/>
        <v>3220.9297380728344</v>
      </c>
      <c r="E174" s="27">
        <f t="shared" si="17"/>
        <v>1824.5122546427717</v>
      </c>
      <c r="F174" s="27">
        <f t="shared" si="18"/>
        <v>1396.4174834300627</v>
      </c>
      <c r="G174" s="30">
        <v>0</v>
      </c>
      <c r="H174" s="27">
        <f t="shared" si="19"/>
        <v>436486.52363083517</v>
      </c>
      <c r="I174" s="27">
        <f t="shared" si="21"/>
        <v>0</v>
      </c>
    </row>
    <row r="175" spans="1:9" x14ac:dyDescent="0.35">
      <c r="A175" s="26">
        <f t="shared" si="22"/>
        <v>161</v>
      </c>
      <c r="B175" s="36">
        <f t="shared" si="23"/>
        <v>50192</v>
      </c>
      <c r="C175" s="27">
        <f t="shared" si="20"/>
        <v>436486.52363083517</v>
      </c>
      <c r="D175" s="27">
        <f t="shared" si="16"/>
        <v>3220.9297380728344</v>
      </c>
      <c r="E175" s="27">
        <f t="shared" si="17"/>
        <v>1818.6938484618131</v>
      </c>
      <c r="F175" s="27">
        <f t="shared" si="18"/>
        <v>1402.2358896110213</v>
      </c>
      <c r="G175" s="30">
        <v>0</v>
      </c>
      <c r="H175" s="27">
        <f t="shared" si="19"/>
        <v>435084.28774122417</v>
      </c>
      <c r="I175" s="27">
        <f t="shared" si="21"/>
        <v>0</v>
      </c>
    </row>
    <row r="176" spans="1:9" x14ac:dyDescent="0.35">
      <c r="A176" s="26">
        <f t="shared" si="22"/>
        <v>162</v>
      </c>
      <c r="B176" s="36">
        <f t="shared" si="23"/>
        <v>50222</v>
      </c>
      <c r="C176" s="27">
        <f t="shared" si="20"/>
        <v>435084.28774122417</v>
      </c>
      <c r="D176" s="27">
        <f t="shared" si="16"/>
        <v>3220.9297380728344</v>
      </c>
      <c r="E176" s="27">
        <f t="shared" si="17"/>
        <v>1812.8511989217673</v>
      </c>
      <c r="F176" s="27">
        <f t="shared" si="18"/>
        <v>1408.0785391510672</v>
      </c>
      <c r="G176" s="30">
        <v>0</v>
      </c>
      <c r="H176" s="27">
        <f t="shared" si="19"/>
        <v>433676.20920207311</v>
      </c>
      <c r="I176" s="27">
        <f t="shared" si="21"/>
        <v>0</v>
      </c>
    </row>
    <row r="177" spans="1:9" x14ac:dyDescent="0.35">
      <c r="A177" s="26">
        <f t="shared" si="22"/>
        <v>163</v>
      </c>
      <c r="B177" s="36">
        <f t="shared" si="23"/>
        <v>50253</v>
      </c>
      <c r="C177" s="27">
        <f t="shared" si="20"/>
        <v>433676.20920207311</v>
      </c>
      <c r="D177" s="27">
        <f t="shared" si="16"/>
        <v>3220.9297380728344</v>
      </c>
      <c r="E177" s="27">
        <f t="shared" si="17"/>
        <v>1806.9842050086379</v>
      </c>
      <c r="F177" s="27">
        <f t="shared" si="18"/>
        <v>1413.9455330641965</v>
      </c>
      <c r="G177" s="30">
        <v>0</v>
      </c>
      <c r="H177" s="27">
        <f t="shared" si="19"/>
        <v>432262.26366900891</v>
      </c>
      <c r="I177" s="27">
        <f t="shared" si="21"/>
        <v>0</v>
      </c>
    </row>
    <row r="178" spans="1:9" x14ac:dyDescent="0.35">
      <c r="A178" s="26">
        <f t="shared" si="22"/>
        <v>164</v>
      </c>
      <c r="B178" s="36">
        <f t="shared" si="23"/>
        <v>50284</v>
      </c>
      <c r="C178" s="27">
        <f t="shared" si="20"/>
        <v>432262.26366900891</v>
      </c>
      <c r="D178" s="27">
        <f t="shared" si="16"/>
        <v>3220.9297380728344</v>
      </c>
      <c r="E178" s="27">
        <f t="shared" si="17"/>
        <v>1801.0927652875371</v>
      </c>
      <c r="F178" s="27">
        <f t="shared" si="18"/>
        <v>1419.8369727852973</v>
      </c>
      <c r="G178" s="30">
        <v>0</v>
      </c>
      <c r="H178" s="27">
        <f t="shared" si="19"/>
        <v>430842.42669622361</v>
      </c>
      <c r="I178" s="27">
        <f t="shared" si="21"/>
        <v>0</v>
      </c>
    </row>
    <row r="179" spans="1:9" x14ac:dyDescent="0.35">
      <c r="A179" s="26">
        <f t="shared" si="22"/>
        <v>165</v>
      </c>
      <c r="B179" s="36">
        <f t="shared" si="23"/>
        <v>50314</v>
      </c>
      <c r="C179" s="27">
        <f t="shared" si="20"/>
        <v>430842.42669622361</v>
      </c>
      <c r="D179" s="27">
        <f t="shared" si="16"/>
        <v>3220.9297380728344</v>
      </c>
      <c r="E179" s="27">
        <f t="shared" si="17"/>
        <v>1795.1767779009317</v>
      </c>
      <c r="F179" s="27">
        <f t="shared" si="18"/>
        <v>1425.7529601719027</v>
      </c>
      <c r="G179" s="30">
        <v>0</v>
      </c>
      <c r="H179" s="27">
        <f t="shared" si="19"/>
        <v>429416.67373605171</v>
      </c>
      <c r="I179" s="27">
        <f t="shared" si="21"/>
        <v>0</v>
      </c>
    </row>
    <row r="180" spans="1:9" x14ac:dyDescent="0.35">
      <c r="A180" s="26">
        <f t="shared" si="22"/>
        <v>166</v>
      </c>
      <c r="B180" s="36">
        <f t="shared" si="23"/>
        <v>50345</v>
      </c>
      <c r="C180" s="27">
        <f t="shared" si="20"/>
        <v>429416.67373605171</v>
      </c>
      <c r="D180" s="27">
        <f t="shared" si="16"/>
        <v>3220.9297380728344</v>
      </c>
      <c r="E180" s="27">
        <f t="shared" si="17"/>
        <v>1789.2361405668821</v>
      </c>
      <c r="F180" s="27">
        <f t="shared" si="18"/>
        <v>1431.6935975059523</v>
      </c>
      <c r="G180" s="30">
        <v>0</v>
      </c>
      <c r="H180" s="27">
        <f t="shared" si="19"/>
        <v>427984.98013854574</v>
      </c>
      <c r="I180" s="27">
        <f t="shared" si="21"/>
        <v>0</v>
      </c>
    </row>
    <row r="181" spans="1:9" x14ac:dyDescent="0.35">
      <c r="A181" s="26">
        <f t="shared" si="22"/>
        <v>167</v>
      </c>
      <c r="B181" s="36">
        <f t="shared" si="23"/>
        <v>50375</v>
      </c>
      <c r="C181" s="27">
        <f t="shared" si="20"/>
        <v>427984.98013854574</v>
      </c>
      <c r="D181" s="27">
        <f t="shared" si="16"/>
        <v>3220.9297380728344</v>
      </c>
      <c r="E181" s="27">
        <f t="shared" si="17"/>
        <v>1783.2707505772739</v>
      </c>
      <c r="F181" s="27">
        <f t="shared" si="18"/>
        <v>1437.6589874955605</v>
      </c>
      <c r="G181" s="30">
        <v>0</v>
      </c>
      <c r="H181" s="27">
        <f t="shared" si="19"/>
        <v>426547.32115105016</v>
      </c>
      <c r="I181" s="27">
        <f t="shared" si="21"/>
        <v>0</v>
      </c>
    </row>
    <row r="182" spans="1:9" x14ac:dyDescent="0.35">
      <c r="A182" s="26">
        <f t="shared" si="22"/>
        <v>168</v>
      </c>
      <c r="B182" s="36">
        <f t="shared" si="23"/>
        <v>50406</v>
      </c>
      <c r="C182" s="27">
        <f t="shared" si="20"/>
        <v>426547.32115105016</v>
      </c>
      <c r="D182" s="27">
        <f t="shared" si="16"/>
        <v>3220.9297380728344</v>
      </c>
      <c r="E182" s="27">
        <f t="shared" si="17"/>
        <v>1777.2805047960424</v>
      </c>
      <c r="F182" s="27">
        <f t="shared" si="18"/>
        <v>1443.6492332767921</v>
      </c>
      <c r="G182" s="30">
        <v>0</v>
      </c>
      <c r="H182" s="27">
        <f t="shared" si="19"/>
        <v>425103.67191777338</v>
      </c>
      <c r="I182" s="27">
        <f t="shared" si="21"/>
        <v>0</v>
      </c>
    </row>
    <row r="183" spans="1:9" x14ac:dyDescent="0.35">
      <c r="A183" s="26">
        <f t="shared" si="22"/>
        <v>169</v>
      </c>
      <c r="B183" s="36">
        <f t="shared" si="23"/>
        <v>50437</v>
      </c>
      <c r="C183" s="27">
        <f t="shared" si="20"/>
        <v>425103.67191777338</v>
      </c>
      <c r="D183" s="27">
        <f t="shared" si="16"/>
        <v>3220.9297380728344</v>
      </c>
      <c r="E183" s="27">
        <f t="shared" si="17"/>
        <v>1771.2652996573891</v>
      </c>
      <c r="F183" s="27">
        <f t="shared" si="18"/>
        <v>1449.6644384154454</v>
      </c>
      <c r="G183" s="30">
        <v>0</v>
      </c>
      <c r="H183" s="27">
        <f t="shared" si="19"/>
        <v>423654.00747935794</v>
      </c>
      <c r="I183" s="27">
        <f t="shared" si="21"/>
        <v>0</v>
      </c>
    </row>
    <row r="184" spans="1:9" x14ac:dyDescent="0.35">
      <c r="A184" s="26">
        <f t="shared" si="22"/>
        <v>170</v>
      </c>
      <c r="B184" s="36">
        <f t="shared" si="23"/>
        <v>50465</v>
      </c>
      <c r="C184" s="27">
        <f t="shared" si="20"/>
        <v>423654.00747935794</v>
      </c>
      <c r="D184" s="27">
        <f t="shared" si="16"/>
        <v>3220.9297380728344</v>
      </c>
      <c r="E184" s="27">
        <f t="shared" si="17"/>
        <v>1765.2250311639914</v>
      </c>
      <c r="F184" s="27">
        <f t="shared" si="18"/>
        <v>1455.704706908843</v>
      </c>
      <c r="G184" s="30">
        <v>0</v>
      </c>
      <c r="H184" s="27">
        <f t="shared" si="19"/>
        <v>422198.3027724491</v>
      </c>
      <c r="I184" s="27">
        <f t="shared" si="21"/>
        <v>0</v>
      </c>
    </row>
    <row r="185" spans="1:9" x14ac:dyDescent="0.35">
      <c r="A185" s="26">
        <f t="shared" si="22"/>
        <v>171</v>
      </c>
      <c r="B185" s="36">
        <f t="shared" si="23"/>
        <v>50496</v>
      </c>
      <c r="C185" s="27">
        <f t="shared" si="20"/>
        <v>422198.3027724491</v>
      </c>
      <c r="D185" s="27">
        <f t="shared" si="16"/>
        <v>3220.9297380728344</v>
      </c>
      <c r="E185" s="27">
        <f t="shared" si="17"/>
        <v>1759.1595948852046</v>
      </c>
      <c r="F185" s="27">
        <f t="shared" si="18"/>
        <v>1461.7701431876299</v>
      </c>
      <c r="G185" s="30">
        <v>0</v>
      </c>
      <c r="H185" s="27">
        <f t="shared" si="19"/>
        <v>420736.53262926149</v>
      </c>
      <c r="I185" s="27">
        <f t="shared" si="21"/>
        <v>0</v>
      </c>
    </row>
    <row r="186" spans="1:9" x14ac:dyDescent="0.35">
      <c r="A186" s="26">
        <f t="shared" si="22"/>
        <v>172</v>
      </c>
      <c r="B186" s="36">
        <f t="shared" si="23"/>
        <v>50526</v>
      </c>
      <c r="C186" s="27">
        <f t="shared" si="20"/>
        <v>420736.53262926149</v>
      </c>
      <c r="D186" s="27">
        <f t="shared" si="16"/>
        <v>3220.9297380728344</v>
      </c>
      <c r="E186" s="27">
        <f t="shared" si="17"/>
        <v>1753.0688859552563</v>
      </c>
      <c r="F186" s="27">
        <f t="shared" si="18"/>
        <v>1467.8608521175781</v>
      </c>
      <c r="G186" s="30">
        <v>0</v>
      </c>
      <c r="H186" s="27">
        <f t="shared" si="19"/>
        <v>419268.6717771439</v>
      </c>
      <c r="I186" s="27">
        <f t="shared" si="21"/>
        <v>0</v>
      </c>
    </row>
    <row r="187" spans="1:9" x14ac:dyDescent="0.35">
      <c r="A187" s="26">
        <f t="shared" si="22"/>
        <v>173</v>
      </c>
      <c r="B187" s="36">
        <f t="shared" si="23"/>
        <v>50557</v>
      </c>
      <c r="C187" s="27">
        <f t="shared" si="20"/>
        <v>419268.6717771439</v>
      </c>
      <c r="D187" s="27">
        <f t="shared" si="16"/>
        <v>3220.9297380728344</v>
      </c>
      <c r="E187" s="27">
        <f t="shared" si="17"/>
        <v>1746.952799071433</v>
      </c>
      <c r="F187" s="27">
        <f t="shared" si="18"/>
        <v>1473.9769390014014</v>
      </c>
      <c r="G187" s="30"/>
      <c r="H187" s="27">
        <f t="shared" si="19"/>
        <v>417794.69483814249</v>
      </c>
      <c r="I187" s="27">
        <f t="shared" si="21"/>
        <v>0</v>
      </c>
    </row>
    <row r="188" spans="1:9" x14ac:dyDescent="0.35">
      <c r="A188" s="26">
        <f t="shared" si="22"/>
        <v>174</v>
      </c>
      <c r="B188" s="36">
        <f t="shared" si="23"/>
        <v>50587</v>
      </c>
      <c r="C188" s="27">
        <f t="shared" si="20"/>
        <v>417794.69483814249</v>
      </c>
      <c r="D188" s="27">
        <f t="shared" si="16"/>
        <v>3220.9297380728344</v>
      </c>
      <c r="E188" s="27">
        <f t="shared" si="17"/>
        <v>1740.8112284922604</v>
      </c>
      <c r="F188" s="27">
        <f t="shared" si="18"/>
        <v>1480.118509580574</v>
      </c>
      <c r="G188" s="30">
        <v>0</v>
      </c>
      <c r="H188" s="27">
        <f t="shared" si="19"/>
        <v>416314.57632856193</v>
      </c>
      <c r="I188" s="27">
        <f t="shared" si="21"/>
        <v>0</v>
      </c>
    </row>
    <row r="189" spans="1:9" x14ac:dyDescent="0.35">
      <c r="A189" s="26">
        <f t="shared" si="22"/>
        <v>175</v>
      </c>
      <c r="B189" s="36">
        <f t="shared" si="23"/>
        <v>50618</v>
      </c>
      <c r="C189" s="27">
        <f t="shared" si="20"/>
        <v>416314.57632856193</v>
      </c>
      <c r="D189" s="27">
        <f t="shared" si="16"/>
        <v>3220.9297380728344</v>
      </c>
      <c r="E189" s="27">
        <f t="shared" si="17"/>
        <v>1734.6440680356748</v>
      </c>
      <c r="F189" s="27">
        <f t="shared" si="18"/>
        <v>1486.2856700371597</v>
      </c>
      <c r="G189" s="30">
        <v>0</v>
      </c>
      <c r="H189" s="27">
        <f t="shared" si="19"/>
        <v>414828.29065852478</v>
      </c>
      <c r="I189" s="27">
        <f t="shared" si="21"/>
        <v>0</v>
      </c>
    </row>
    <row r="190" spans="1:9" x14ac:dyDescent="0.35">
      <c r="A190" s="26">
        <f t="shared" si="22"/>
        <v>176</v>
      </c>
      <c r="B190" s="36">
        <f t="shared" si="23"/>
        <v>50649</v>
      </c>
      <c r="C190" s="27">
        <f t="shared" si="20"/>
        <v>414828.29065852478</v>
      </c>
      <c r="D190" s="27">
        <f t="shared" si="16"/>
        <v>3220.9297380728344</v>
      </c>
      <c r="E190" s="27">
        <f t="shared" si="17"/>
        <v>1728.4512110771866</v>
      </c>
      <c r="F190" s="27">
        <f t="shared" si="18"/>
        <v>1492.4785269956478</v>
      </c>
      <c r="G190" s="30">
        <v>0</v>
      </c>
      <c r="H190" s="27">
        <f t="shared" si="19"/>
        <v>413335.81213152915</v>
      </c>
      <c r="I190" s="27">
        <f t="shared" si="21"/>
        <v>0</v>
      </c>
    </row>
    <row r="191" spans="1:9" x14ac:dyDescent="0.35">
      <c r="A191" s="26">
        <f t="shared" si="22"/>
        <v>177</v>
      </c>
      <c r="B191" s="36">
        <f t="shared" si="23"/>
        <v>50679</v>
      </c>
      <c r="C191" s="27">
        <f t="shared" si="20"/>
        <v>413335.81213152915</v>
      </c>
      <c r="D191" s="27">
        <f t="shared" si="16"/>
        <v>3220.9297380728344</v>
      </c>
      <c r="E191" s="27">
        <f t="shared" si="17"/>
        <v>1722.232550548038</v>
      </c>
      <c r="F191" s="27">
        <f t="shared" si="18"/>
        <v>1498.6971875247964</v>
      </c>
      <c r="G191" s="30">
        <v>0</v>
      </c>
      <c r="H191" s="27">
        <f t="shared" si="19"/>
        <v>411837.11494400434</v>
      </c>
      <c r="I191" s="27">
        <f t="shared" si="21"/>
        <v>0</v>
      </c>
    </row>
    <row r="192" spans="1:9" x14ac:dyDescent="0.35">
      <c r="A192" s="26">
        <f t="shared" si="22"/>
        <v>178</v>
      </c>
      <c r="B192" s="36">
        <f t="shared" si="23"/>
        <v>50710</v>
      </c>
      <c r="C192" s="27">
        <f t="shared" si="20"/>
        <v>411837.11494400434</v>
      </c>
      <c r="D192" s="27">
        <f t="shared" si="16"/>
        <v>3220.9297380728344</v>
      </c>
      <c r="E192" s="27">
        <f t="shared" si="17"/>
        <v>1715.9879789333513</v>
      </c>
      <c r="F192" s="27">
        <f t="shared" si="18"/>
        <v>1504.9417591394831</v>
      </c>
      <c r="G192" s="30">
        <v>0</v>
      </c>
      <c r="H192" s="27">
        <f t="shared" si="19"/>
        <v>410332.17318486486</v>
      </c>
      <c r="I192" s="27">
        <f t="shared" si="21"/>
        <v>0</v>
      </c>
    </row>
    <row r="193" spans="1:9" x14ac:dyDescent="0.35">
      <c r="A193" s="26">
        <f t="shared" si="22"/>
        <v>179</v>
      </c>
      <c r="B193" s="36">
        <f t="shared" si="23"/>
        <v>50740</v>
      </c>
      <c r="C193" s="27">
        <f t="shared" si="20"/>
        <v>410332.17318486486</v>
      </c>
      <c r="D193" s="27">
        <f t="shared" si="16"/>
        <v>3220.9297380728344</v>
      </c>
      <c r="E193" s="27">
        <f t="shared" si="17"/>
        <v>1709.7173882702702</v>
      </c>
      <c r="F193" s="27">
        <f t="shared" si="18"/>
        <v>1511.2123498025642</v>
      </c>
      <c r="G193" s="30">
        <v>0</v>
      </c>
      <c r="H193" s="27">
        <f t="shared" si="19"/>
        <v>408820.96083506232</v>
      </c>
      <c r="I193" s="27">
        <f t="shared" si="21"/>
        <v>0</v>
      </c>
    </row>
    <row r="194" spans="1:9" x14ac:dyDescent="0.35">
      <c r="A194" s="26">
        <f t="shared" si="22"/>
        <v>180</v>
      </c>
      <c r="B194" s="36">
        <f t="shared" si="23"/>
        <v>50771</v>
      </c>
      <c r="C194" s="27">
        <f t="shared" si="20"/>
        <v>408820.96083506232</v>
      </c>
      <c r="D194" s="27">
        <f t="shared" si="16"/>
        <v>3220.9297380728344</v>
      </c>
      <c r="E194" s="27">
        <f t="shared" si="17"/>
        <v>1703.420670146093</v>
      </c>
      <c r="F194" s="27">
        <f t="shared" si="18"/>
        <v>1517.5090679267414</v>
      </c>
      <c r="G194" s="30">
        <v>0</v>
      </c>
      <c r="H194" s="27">
        <f t="shared" si="19"/>
        <v>407303.45176713559</v>
      </c>
      <c r="I194" s="27">
        <f t="shared" si="21"/>
        <v>0</v>
      </c>
    </row>
    <row r="195" spans="1:9" x14ac:dyDescent="0.35">
      <c r="A195" s="26">
        <f t="shared" si="22"/>
        <v>181</v>
      </c>
      <c r="B195" s="36">
        <f t="shared" si="23"/>
        <v>50802</v>
      </c>
      <c r="C195" s="27">
        <f t="shared" si="20"/>
        <v>407303.45176713559</v>
      </c>
      <c r="D195" s="27">
        <f t="shared" si="16"/>
        <v>3220.9297380728344</v>
      </c>
      <c r="E195" s="27">
        <f t="shared" si="17"/>
        <v>1697.0977156963982</v>
      </c>
      <c r="F195" s="27">
        <f t="shared" si="18"/>
        <v>1523.8320223764363</v>
      </c>
      <c r="G195" s="30">
        <v>0</v>
      </c>
      <c r="H195" s="27">
        <f t="shared" si="19"/>
        <v>405779.61974475917</v>
      </c>
      <c r="I195" s="27">
        <f t="shared" si="21"/>
        <v>0</v>
      </c>
    </row>
    <row r="196" spans="1:9" x14ac:dyDescent="0.35">
      <c r="A196" s="26">
        <f t="shared" si="22"/>
        <v>182</v>
      </c>
      <c r="B196" s="36">
        <f t="shared" si="23"/>
        <v>50830</v>
      </c>
      <c r="C196" s="27">
        <f t="shared" si="20"/>
        <v>405779.61974475917</v>
      </c>
      <c r="D196" s="27">
        <f t="shared" si="16"/>
        <v>3220.9297380728344</v>
      </c>
      <c r="E196" s="27">
        <f t="shared" si="17"/>
        <v>1690.7484156031633</v>
      </c>
      <c r="F196" s="27">
        <f t="shared" si="18"/>
        <v>1530.1813224696712</v>
      </c>
      <c r="G196" s="30">
        <v>0</v>
      </c>
      <c r="H196" s="27">
        <f t="shared" si="19"/>
        <v>404249.4384222895</v>
      </c>
      <c r="I196" s="27">
        <f t="shared" si="21"/>
        <v>0</v>
      </c>
    </row>
    <row r="197" spans="1:9" x14ac:dyDescent="0.35">
      <c r="A197" s="26">
        <f t="shared" si="22"/>
        <v>183</v>
      </c>
      <c r="B197" s="36">
        <f t="shared" si="23"/>
        <v>50861</v>
      </c>
      <c r="C197" s="27">
        <f t="shared" si="20"/>
        <v>404249.4384222895</v>
      </c>
      <c r="D197" s="27">
        <f t="shared" si="16"/>
        <v>3220.9297380728344</v>
      </c>
      <c r="E197" s="27">
        <f t="shared" si="17"/>
        <v>1684.3726600928728</v>
      </c>
      <c r="F197" s="27">
        <f t="shared" si="18"/>
        <v>1536.5570779799616</v>
      </c>
      <c r="G197" s="30">
        <v>0</v>
      </c>
      <c r="H197" s="27">
        <f t="shared" si="19"/>
        <v>402712.88134430954</v>
      </c>
      <c r="I197" s="27">
        <f t="shared" si="21"/>
        <v>0</v>
      </c>
    </row>
    <row r="198" spans="1:9" x14ac:dyDescent="0.35">
      <c r="A198" s="26">
        <f t="shared" si="22"/>
        <v>184</v>
      </c>
      <c r="B198" s="36">
        <f t="shared" si="23"/>
        <v>50891</v>
      </c>
      <c r="C198" s="27">
        <f t="shared" si="20"/>
        <v>402712.88134430954</v>
      </c>
      <c r="D198" s="27">
        <f t="shared" si="16"/>
        <v>3220.9297380728344</v>
      </c>
      <c r="E198" s="27">
        <f t="shared" si="17"/>
        <v>1677.970338934623</v>
      </c>
      <c r="F198" s="27">
        <f t="shared" si="18"/>
        <v>1542.9593991382114</v>
      </c>
      <c r="G198" s="30">
        <v>0</v>
      </c>
      <c r="H198" s="27">
        <f t="shared" si="19"/>
        <v>401169.92194517131</v>
      </c>
      <c r="I198" s="27">
        <f t="shared" si="21"/>
        <v>0</v>
      </c>
    </row>
    <row r="199" spans="1:9" x14ac:dyDescent="0.35">
      <c r="A199" s="26">
        <f t="shared" si="22"/>
        <v>185</v>
      </c>
      <c r="B199" s="36">
        <f t="shared" si="23"/>
        <v>50922</v>
      </c>
      <c r="C199" s="27">
        <f t="shared" si="20"/>
        <v>401169.92194517131</v>
      </c>
      <c r="D199" s="27">
        <f t="shared" si="16"/>
        <v>3220.9297380728344</v>
      </c>
      <c r="E199" s="27">
        <f t="shared" si="17"/>
        <v>1671.5413414382137</v>
      </c>
      <c r="F199" s="27">
        <f t="shared" si="18"/>
        <v>1549.3883966346207</v>
      </c>
      <c r="G199" s="30">
        <v>0</v>
      </c>
      <c r="H199" s="27">
        <f t="shared" si="19"/>
        <v>399620.53354853671</v>
      </c>
      <c r="I199" s="27">
        <f t="shared" si="21"/>
        <v>0</v>
      </c>
    </row>
    <row r="200" spans="1:9" x14ac:dyDescent="0.35">
      <c r="A200" s="26">
        <f t="shared" si="22"/>
        <v>186</v>
      </c>
      <c r="B200" s="36">
        <f t="shared" si="23"/>
        <v>50952</v>
      </c>
      <c r="C200" s="27">
        <f t="shared" si="20"/>
        <v>399620.53354853671</v>
      </c>
      <c r="D200" s="27">
        <f t="shared" si="16"/>
        <v>3220.9297380728344</v>
      </c>
      <c r="E200" s="27">
        <f t="shared" si="17"/>
        <v>1665.0855564522362</v>
      </c>
      <c r="F200" s="27">
        <f t="shared" si="18"/>
        <v>1555.8441816205982</v>
      </c>
      <c r="G200" s="30">
        <v>0</v>
      </c>
      <c r="H200" s="27">
        <f t="shared" si="19"/>
        <v>398064.68936691614</v>
      </c>
      <c r="I200" s="27">
        <f t="shared" si="21"/>
        <v>0</v>
      </c>
    </row>
    <row r="201" spans="1:9" x14ac:dyDescent="0.35">
      <c r="A201" s="26">
        <f t="shared" si="22"/>
        <v>187</v>
      </c>
      <c r="B201" s="36">
        <f t="shared" si="23"/>
        <v>50983</v>
      </c>
      <c r="C201" s="27">
        <f t="shared" si="20"/>
        <v>398064.68936691614</v>
      </c>
      <c r="D201" s="27">
        <f t="shared" si="16"/>
        <v>3220.9297380728344</v>
      </c>
      <c r="E201" s="27">
        <f t="shared" si="17"/>
        <v>1658.6028723621505</v>
      </c>
      <c r="F201" s="27">
        <f t="shared" si="18"/>
        <v>1562.3268657106839</v>
      </c>
      <c r="G201" s="30">
        <v>0</v>
      </c>
      <c r="H201" s="27">
        <f t="shared" si="19"/>
        <v>396502.36250120547</v>
      </c>
      <c r="I201" s="27">
        <f t="shared" si="21"/>
        <v>0</v>
      </c>
    </row>
    <row r="202" spans="1:9" x14ac:dyDescent="0.35">
      <c r="A202" s="26">
        <f t="shared" si="22"/>
        <v>188</v>
      </c>
      <c r="B202" s="36">
        <f t="shared" si="23"/>
        <v>51014</v>
      </c>
      <c r="C202" s="27">
        <f t="shared" si="20"/>
        <v>396502.36250120547</v>
      </c>
      <c r="D202" s="27">
        <f t="shared" si="16"/>
        <v>3220.9297380728344</v>
      </c>
      <c r="E202" s="27">
        <f t="shared" si="17"/>
        <v>1652.093177088356</v>
      </c>
      <c r="F202" s="27">
        <f t="shared" si="18"/>
        <v>1568.8365609844784</v>
      </c>
      <c r="G202" s="30">
        <v>0</v>
      </c>
      <c r="H202" s="27">
        <f t="shared" si="19"/>
        <v>394933.52594022098</v>
      </c>
      <c r="I202" s="27">
        <f t="shared" si="21"/>
        <v>0</v>
      </c>
    </row>
    <row r="203" spans="1:9" x14ac:dyDescent="0.35">
      <c r="A203" s="26">
        <f t="shared" si="22"/>
        <v>189</v>
      </c>
      <c r="B203" s="36">
        <f t="shared" si="23"/>
        <v>51044</v>
      </c>
      <c r="C203" s="27">
        <f t="shared" si="20"/>
        <v>394933.52594022098</v>
      </c>
      <c r="D203" s="27">
        <f t="shared" si="16"/>
        <v>3220.9297380728344</v>
      </c>
      <c r="E203" s="27">
        <f t="shared" si="17"/>
        <v>1645.556358084254</v>
      </c>
      <c r="F203" s="27">
        <f t="shared" si="18"/>
        <v>1575.3733799885804</v>
      </c>
      <c r="G203" s="30">
        <v>0</v>
      </c>
      <c r="H203" s="27">
        <f t="shared" si="19"/>
        <v>393358.15256023238</v>
      </c>
      <c r="I203" s="27">
        <f t="shared" si="21"/>
        <v>0</v>
      </c>
    </row>
    <row r="204" spans="1:9" x14ac:dyDescent="0.35">
      <c r="A204" s="26">
        <f t="shared" si="22"/>
        <v>190</v>
      </c>
      <c r="B204" s="36">
        <f t="shared" si="23"/>
        <v>51075</v>
      </c>
      <c r="C204" s="27">
        <f t="shared" si="20"/>
        <v>393358.15256023238</v>
      </c>
      <c r="D204" s="27">
        <f t="shared" si="16"/>
        <v>3220.9297380728344</v>
      </c>
      <c r="E204" s="27">
        <f t="shared" si="17"/>
        <v>1638.9923023343015</v>
      </c>
      <c r="F204" s="27">
        <f t="shared" si="18"/>
        <v>1581.9374357385329</v>
      </c>
      <c r="G204" s="30">
        <v>0</v>
      </c>
      <c r="H204" s="27">
        <f t="shared" si="19"/>
        <v>391776.21512449387</v>
      </c>
      <c r="I204" s="27">
        <f t="shared" si="21"/>
        <v>0</v>
      </c>
    </row>
    <row r="205" spans="1:9" x14ac:dyDescent="0.35">
      <c r="A205" s="26">
        <f t="shared" si="22"/>
        <v>191</v>
      </c>
      <c r="B205" s="36">
        <f t="shared" si="23"/>
        <v>51105</v>
      </c>
      <c r="C205" s="27">
        <f t="shared" si="20"/>
        <v>391776.21512449387</v>
      </c>
      <c r="D205" s="27">
        <f t="shared" si="16"/>
        <v>3220.9297380728344</v>
      </c>
      <c r="E205" s="27">
        <f t="shared" si="17"/>
        <v>1632.4008963520578</v>
      </c>
      <c r="F205" s="27">
        <f t="shared" si="18"/>
        <v>1588.5288417207767</v>
      </c>
      <c r="G205" s="30">
        <v>0</v>
      </c>
      <c r="H205" s="27">
        <f t="shared" si="19"/>
        <v>390187.68628277309</v>
      </c>
      <c r="I205" s="27">
        <f t="shared" si="21"/>
        <v>0</v>
      </c>
    </row>
    <row r="206" spans="1:9" x14ac:dyDescent="0.35">
      <c r="A206" s="26">
        <f t="shared" si="22"/>
        <v>192</v>
      </c>
      <c r="B206" s="36">
        <f t="shared" si="23"/>
        <v>51136</v>
      </c>
      <c r="C206" s="27">
        <f t="shared" si="20"/>
        <v>390187.68628277309</v>
      </c>
      <c r="D206" s="27">
        <f t="shared" si="16"/>
        <v>3220.9297380728344</v>
      </c>
      <c r="E206" s="27">
        <f t="shared" si="17"/>
        <v>1625.7820261782213</v>
      </c>
      <c r="F206" s="27">
        <f t="shared" si="18"/>
        <v>1595.1477118946132</v>
      </c>
      <c r="G206" s="30">
        <v>0</v>
      </c>
      <c r="H206" s="27">
        <f t="shared" si="19"/>
        <v>388592.5385708785</v>
      </c>
      <c r="I206" s="27">
        <f t="shared" si="21"/>
        <v>0</v>
      </c>
    </row>
    <row r="207" spans="1:9" x14ac:dyDescent="0.35">
      <c r="A207" s="26">
        <f t="shared" si="22"/>
        <v>193</v>
      </c>
      <c r="B207" s="36">
        <f t="shared" si="23"/>
        <v>51167</v>
      </c>
      <c r="C207" s="27">
        <f t="shared" si="20"/>
        <v>388592.5385708785</v>
      </c>
      <c r="D207" s="27">
        <f t="shared" ref="D207:D270" si="24">IF(H206&lt;-PMT(D$6,D$3,D$1),H206*(1+D$6),-PMT(D$6,D$3,D$1))</f>
        <v>3220.9297380728344</v>
      </c>
      <c r="E207" s="27">
        <f t="shared" ref="E207:E270" si="25">C207*D$6</f>
        <v>1619.1355773786604</v>
      </c>
      <c r="F207" s="27">
        <f t="shared" ref="F207:F270" si="26">D207-E207+$G207</f>
        <v>1601.794160694174</v>
      </c>
      <c r="G207" s="30">
        <v>0</v>
      </c>
      <c r="H207" s="27">
        <f t="shared" ref="H207:H270" si="27">C207-F207</f>
        <v>386990.74441018433</v>
      </c>
      <c r="I207" s="27">
        <f t="shared" si="21"/>
        <v>0</v>
      </c>
    </row>
    <row r="208" spans="1:9" x14ac:dyDescent="0.35">
      <c r="A208" s="26">
        <f t="shared" si="22"/>
        <v>194</v>
      </c>
      <c r="B208" s="36">
        <f t="shared" si="23"/>
        <v>51196</v>
      </c>
      <c r="C208" s="27">
        <f t="shared" ref="C208:C271" si="28">H207</f>
        <v>386990.74441018433</v>
      </c>
      <c r="D208" s="27">
        <f t="shared" si="24"/>
        <v>3220.9297380728344</v>
      </c>
      <c r="E208" s="27">
        <f t="shared" si="25"/>
        <v>1612.4614350424347</v>
      </c>
      <c r="F208" s="27">
        <f t="shared" si="26"/>
        <v>1608.4683030303997</v>
      </c>
      <c r="G208" s="30">
        <v>0</v>
      </c>
      <c r="H208" s="27">
        <f t="shared" si="27"/>
        <v>385382.27610715391</v>
      </c>
      <c r="I208" s="27">
        <f t="shared" ref="I208:I271" si="29">G208*(1-$D$11)^($H$7-A207)</f>
        <v>0</v>
      </c>
    </row>
    <row r="209" spans="1:9" x14ac:dyDescent="0.35">
      <c r="A209" s="26">
        <f t="shared" ref="A209:A272" si="30">A208+1</f>
        <v>195</v>
      </c>
      <c r="B209" s="36">
        <f t="shared" si="23"/>
        <v>51227</v>
      </c>
      <c r="C209" s="27">
        <f t="shared" si="28"/>
        <v>385382.27610715391</v>
      </c>
      <c r="D209" s="27">
        <f t="shared" si="24"/>
        <v>3220.9297380728344</v>
      </c>
      <c r="E209" s="27">
        <f t="shared" si="25"/>
        <v>1605.7594837798079</v>
      </c>
      <c r="F209" s="27">
        <f t="shared" si="26"/>
        <v>1615.1702542930266</v>
      </c>
      <c r="G209" s="30">
        <v>0</v>
      </c>
      <c r="H209" s="27">
        <f t="shared" si="27"/>
        <v>383767.1058528609</v>
      </c>
      <c r="I209" s="27">
        <f t="shared" si="29"/>
        <v>0</v>
      </c>
    </row>
    <row r="210" spans="1:9" x14ac:dyDescent="0.35">
      <c r="A210" s="26">
        <f t="shared" si="30"/>
        <v>196</v>
      </c>
      <c r="B210" s="36">
        <f t="shared" ref="B210:B273" si="31">EDATE(B209,$A$15)</f>
        <v>51257</v>
      </c>
      <c r="C210" s="27">
        <f t="shared" si="28"/>
        <v>383767.1058528609</v>
      </c>
      <c r="D210" s="27">
        <f t="shared" si="24"/>
        <v>3220.9297380728344</v>
      </c>
      <c r="E210" s="27">
        <f t="shared" si="25"/>
        <v>1599.0296077202538</v>
      </c>
      <c r="F210" s="27">
        <f t="shared" si="26"/>
        <v>1621.9001303525806</v>
      </c>
      <c r="G210" s="30">
        <v>0</v>
      </c>
      <c r="H210" s="27">
        <f t="shared" si="27"/>
        <v>382145.20572250831</v>
      </c>
      <c r="I210" s="27">
        <f t="shared" si="29"/>
        <v>0</v>
      </c>
    </row>
    <row r="211" spans="1:9" x14ac:dyDescent="0.35">
      <c r="A211" s="26">
        <f t="shared" si="30"/>
        <v>197</v>
      </c>
      <c r="B211" s="36">
        <f t="shared" si="31"/>
        <v>51288</v>
      </c>
      <c r="C211" s="27">
        <f t="shared" si="28"/>
        <v>382145.20572250831</v>
      </c>
      <c r="D211" s="27">
        <f t="shared" si="24"/>
        <v>3220.9297380728344</v>
      </c>
      <c r="E211" s="27">
        <f t="shared" si="25"/>
        <v>1592.2716905104512</v>
      </c>
      <c r="F211" s="27">
        <f t="shared" si="26"/>
        <v>1628.6580475623832</v>
      </c>
      <c r="G211" s="30">
        <v>0</v>
      </c>
      <c r="H211" s="27">
        <f t="shared" si="27"/>
        <v>380516.5476749459</v>
      </c>
      <c r="I211" s="27">
        <f t="shared" si="29"/>
        <v>0</v>
      </c>
    </row>
    <row r="212" spans="1:9" x14ac:dyDescent="0.35">
      <c r="A212" s="26">
        <f t="shared" si="30"/>
        <v>198</v>
      </c>
      <c r="B212" s="36">
        <f t="shared" si="31"/>
        <v>51318</v>
      </c>
      <c r="C212" s="27">
        <f t="shared" si="28"/>
        <v>380516.5476749459</v>
      </c>
      <c r="D212" s="27">
        <f t="shared" si="24"/>
        <v>3220.9297380728344</v>
      </c>
      <c r="E212" s="27">
        <f t="shared" si="25"/>
        <v>1585.4856153122746</v>
      </c>
      <c r="F212" s="27">
        <f t="shared" si="26"/>
        <v>1635.4441227605598</v>
      </c>
      <c r="G212" s="30">
        <v>0</v>
      </c>
      <c r="H212" s="27">
        <f t="shared" si="27"/>
        <v>378881.10355218535</v>
      </c>
      <c r="I212" s="27">
        <f t="shared" si="29"/>
        <v>0</v>
      </c>
    </row>
    <row r="213" spans="1:9" x14ac:dyDescent="0.35">
      <c r="A213" s="26">
        <f t="shared" si="30"/>
        <v>199</v>
      </c>
      <c r="B213" s="36">
        <f t="shared" si="31"/>
        <v>51349</v>
      </c>
      <c r="C213" s="27">
        <f t="shared" si="28"/>
        <v>378881.10355218535</v>
      </c>
      <c r="D213" s="27">
        <f t="shared" si="24"/>
        <v>3220.9297380728344</v>
      </c>
      <c r="E213" s="27">
        <f t="shared" si="25"/>
        <v>1578.6712648007722</v>
      </c>
      <c r="F213" s="27">
        <f t="shared" si="26"/>
        <v>1642.2584732720622</v>
      </c>
      <c r="G213" s="30">
        <v>0</v>
      </c>
      <c r="H213" s="27">
        <f t="shared" si="27"/>
        <v>377238.84507891326</v>
      </c>
      <c r="I213" s="27">
        <f t="shared" si="29"/>
        <v>0</v>
      </c>
    </row>
    <row r="214" spans="1:9" x14ac:dyDescent="0.35">
      <c r="A214" s="26">
        <f t="shared" si="30"/>
        <v>200</v>
      </c>
      <c r="B214" s="36">
        <f t="shared" si="31"/>
        <v>51380</v>
      </c>
      <c r="C214" s="27">
        <f t="shared" si="28"/>
        <v>377238.84507891326</v>
      </c>
      <c r="D214" s="27">
        <f t="shared" si="24"/>
        <v>3220.9297380728344</v>
      </c>
      <c r="E214" s="27">
        <f t="shared" si="25"/>
        <v>1571.8285211621385</v>
      </c>
      <c r="F214" s="27">
        <f t="shared" si="26"/>
        <v>1649.1012169106959</v>
      </c>
      <c r="G214" s="30">
        <v>0</v>
      </c>
      <c r="H214" s="27">
        <f t="shared" si="27"/>
        <v>375589.74386200256</v>
      </c>
      <c r="I214" s="27">
        <f t="shared" si="29"/>
        <v>0</v>
      </c>
    </row>
    <row r="215" spans="1:9" x14ac:dyDescent="0.35">
      <c r="A215" s="26">
        <f t="shared" si="30"/>
        <v>201</v>
      </c>
      <c r="B215" s="36">
        <f t="shared" si="31"/>
        <v>51410</v>
      </c>
      <c r="C215" s="27">
        <f t="shared" si="28"/>
        <v>375589.74386200256</v>
      </c>
      <c r="D215" s="27">
        <f t="shared" si="24"/>
        <v>3220.9297380728344</v>
      </c>
      <c r="E215" s="27">
        <f t="shared" si="25"/>
        <v>1564.9572660916774</v>
      </c>
      <c r="F215" s="27">
        <f t="shared" si="26"/>
        <v>1655.972471981157</v>
      </c>
      <c r="G215" s="30">
        <v>0</v>
      </c>
      <c r="H215" s="27">
        <f t="shared" si="27"/>
        <v>373933.77139002143</v>
      </c>
      <c r="I215" s="27">
        <f t="shared" si="29"/>
        <v>0</v>
      </c>
    </row>
    <row r="216" spans="1:9" x14ac:dyDescent="0.35">
      <c r="A216" s="26">
        <f t="shared" si="30"/>
        <v>202</v>
      </c>
      <c r="B216" s="36">
        <f t="shared" si="31"/>
        <v>51441</v>
      </c>
      <c r="C216" s="27">
        <f t="shared" si="28"/>
        <v>373933.77139002143</v>
      </c>
      <c r="D216" s="27">
        <f t="shared" si="24"/>
        <v>3220.9297380728344</v>
      </c>
      <c r="E216" s="27">
        <f t="shared" si="25"/>
        <v>1558.057380791756</v>
      </c>
      <c r="F216" s="27">
        <f t="shared" si="26"/>
        <v>1662.8723572810784</v>
      </c>
      <c r="G216" s="30">
        <v>0</v>
      </c>
      <c r="H216" s="27">
        <f t="shared" si="27"/>
        <v>372270.89903274033</v>
      </c>
      <c r="I216" s="27">
        <f t="shared" si="29"/>
        <v>0</v>
      </c>
    </row>
    <row r="217" spans="1:9" x14ac:dyDescent="0.35">
      <c r="A217" s="26">
        <f t="shared" si="30"/>
        <v>203</v>
      </c>
      <c r="B217" s="36">
        <f t="shared" si="31"/>
        <v>51471</v>
      </c>
      <c r="C217" s="27">
        <f t="shared" si="28"/>
        <v>372270.89903274033</v>
      </c>
      <c r="D217" s="27">
        <f t="shared" si="24"/>
        <v>3220.9297380728344</v>
      </c>
      <c r="E217" s="27">
        <f t="shared" si="25"/>
        <v>1551.1287459697514</v>
      </c>
      <c r="F217" s="27">
        <f t="shared" si="26"/>
        <v>1669.800992103083</v>
      </c>
      <c r="G217" s="30">
        <v>0</v>
      </c>
      <c r="H217" s="27">
        <f t="shared" si="27"/>
        <v>370601.09804063727</v>
      </c>
      <c r="I217" s="27">
        <f t="shared" si="29"/>
        <v>0</v>
      </c>
    </row>
    <row r="218" spans="1:9" x14ac:dyDescent="0.35">
      <c r="A218" s="26">
        <f t="shared" si="30"/>
        <v>204</v>
      </c>
      <c r="B218" s="36">
        <f t="shared" si="31"/>
        <v>51502</v>
      </c>
      <c r="C218" s="27">
        <f t="shared" si="28"/>
        <v>370601.09804063727</v>
      </c>
      <c r="D218" s="27">
        <f t="shared" si="24"/>
        <v>3220.9297380728344</v>
      </c>
      <c r="E218" s="27">
        <f t="shared" si="25"/>
        <v>1544.1712418359887</v>
      </c>
      <c r="F218" s="27">
        <f t="shared" si="26"/>
        <v>1676.7584962368458</v>
      </c>
      <c r="G218" s="30">
        <v>0</v>
      </c>
      <c r="H218" s="27">
        <f t="shared" si="27"/>
        <v>368924.3395444004</v>
      </c>
      <c r="I218" s="27">
        <f t="shared" si="29"/>
        <v>0</v>
      </c>
    </row>
    <row r="219" spans="1:9" x14ac:dyDescent="0.35">
      <c r="A219" s="26">
        <f t="shared" si="30"/>
        <v>205</v>
      </c>
      <c r="B219" s="36">
        <f t="shared" si="31"/>
        <v>51533</v>
      </c>
      <c r="C219" s="27">
        <f t="shared" si="28"/>
        <v>368924.3395444004</v>
      </c>
      <c r="D219" s="27">
        <f t="shared" si="24"/>
        <v>3220.9297380728344</v>
      </c>
      <c r="E219" s="27">
        <f t="shared" si="25"/>
        <v>1537.1847481016682</v>
      </c>
      <c r="F219" s="27">
        <f t="shared" si="26"/>
        <v>1683.7449899711662</v>
      </c>
      <c r="G219" s="30">
        <v>0</v>
      </c>
      <c r="H219" s="27">
        <f t="shared" si="27"/>
        <v>367240.59455442923</v>
      </c>
      <c r="I219" s="27">
        <f t="shared" si="29"/>
        <v>0</v>
      </c>
    </row>
    <row r="220" spans="1:9" x14ac:dyDescent="0.35">
      <c r="A220" s="26">
        <f t="shared" si="30"/>
        <v>206</v>
      </c>
      <c r="B220" s="36">
        <f t="shared" si="31"/>
        <v>51561</v>
      </c>
      <c r="C220" s="27">
        <f t="shared" si="28"/>
        <v>367240.59455442923</v>
      </c>
      <c r="D220" s="27">
        <f t="shared" si="24"/>
        <v>3220.9297380728344</v>
      </c>
      <c r="E220" s="27">
        <f t="shared" si="25"/>
        <v>1530.1691439767885</v>
      </c>
      <c r="F220" s="27">
        <f t="shared" si="26"/>
        <v>1690.7605940960459</v>
      </c>
      <c r="G220" s="30">
        <v>0</v>
      </c>
      <c r="H220" s="27">
        <f t="shared" si="27"/>
        <v>365549.8339603332</v>
      </c>
      <c r="I220" s="27">
        <f t="shared" si="29"/>
        <v>0</v>
      </c>
    </row>
    <row r="221" spans="1:9" x14ac:dyDescent="0.35">
      <c r="A221" s="26">
        <f t="shared" si="30"/>
        <v>207</v>
      </c>
      <c r="B221" s="36">
        <f t="shared" si="31"/>
        <v>51592</v>
      </c>
      <c r="C221" s="27">
        <f t="shared" si="28"/>
        <v>365549.8339603332</v>
      </c>
      <c r="D221" s="27">
        <f t="shared" si="24"/>
        <v>3220.9297380728344</v>
      </c>
      <c r="E221" s="27">
        <f t="shared" si="25"/>
        <v>1523.124308168055</v>
      </c>
      <c r="F221" s="27">
        <f t="shared" si="26"/>
        <v>1697.8054299047794</v>
      </c>
      <c r="G221" s="30">
        <v>0</v>
      </c>
      <c r="H221" s="27">
        <f t="shared" si="27"/>
        <v>363852.02853042842</v>
      </c>
      <c r="I221" s="27">
        <f t="shared" si="29"/>
        <v>0</v>
      </c>
    </row>
    <row r="222" spans="1:9" x14ac:dyDescent="0.35">
      <c r="A222" s="26">
        <f t="shared" si="30"/>
        <v>208</v>
      </c>
      <c r="B222" s="36">
        <f t="shared" si="31"/>
        <v>51622</v>
      </c>
      <c r="C222" s="27">
        <f t="shared" si="28"/>
        <v>363852.02853042842</v>
      </c>
      <c r="D222" s="27">
        <f t="shared" si="24"/>
        <v>3220.9297380728344</v>
      </c>
      <c r="E222" s="27">
        <f t="shared" si="25"/>
        <v>1516.0501188767851</v>
      </c>
      <c r="F222" s="27">
        <f t="shared" si="26"/>
        <v>1704.8796191960494</v>
      </c>
      <c r="G222" s="30">
        <v>0</v>
      </c>
      <c r="H222" s="27">
        <f t="shared" si="27"/>
        <v>362147.14891123236</v>
      </c>
      <c r="I222" s="27">
        <f t="shared" si="29"/>
        <v>0</v>
      </c>
    </row>
    <row r="223" spans="1:9" x14ac:dyDescent="0.35">
      <c r="A223" s="26">
        <f t="shared" si="30"/>
        <v>209</v>
      </c>
      <c r="B223" s="36">
        <f t="shared" si="31"/>
        <v>51653</v>
      </c>
      <c r="C223" s="27">
        <f t="shared" si="28"/>
        <v>362147.14891123236</v>
      </c>
      <c r="D223" s="27">
        <f t="shared" si="24"/>
        <v>3220.9297380728344</v>
      </c>
      <c r="E223" s="27">
        <f t="shared" si="25"/>
        <v>1508.9464537968015</v>
      </c>
      <c r="F223" s="27">
        <f t="shared" si="26"/>
        <v>1711.9832842760329</v>
      </c>
      <c r="G223" s="30">
        <v>0</v>
      </c>
      <c r="H223" s="27">
        <f t="shared" si="27"/>
        <v>360435.16562695632</v>
      </c>
      <c r="I223" s="27">
        <f t="shared" si="29"/>
        <v>0</v>
      </c>
    </row>
    <row r="224" spans="1:9" x14ac:dyDescent="0.35">
      <c r="A224" s="26">
        <f t="shared" si="30"/>
        <v>210</v>
      </c>
      <c r="B224" s="36">
        <f t="shared" si="31"/>
        <v>51683</v>
      </c>
      <c r="C224" s="27">
        <f t="shared" si="28"/>
        <v>360435.16562695632</v>
      </c>
      <c r="D224" s="27">
        <f t="shared" si="24"/>
        <v>3220.9297380728344</v>
      </c>
      <c r="E224" s="27">
        <f t="shared" si="25"/>
        <v>1501.8131901123179</v>
      </c>
      <c r="F224" s="27">
        <f t="shared" si="26"/>
        <v>1719.1165479605165</v>
      </c>
      <c r="G224" s="30">
        <v>0</v>
      </c>
      <c r="H224" s="27">
        <f t="shared" si="27"/>
        <v>358716.04907899583</v>
      </c>
      <c r="I224" s="27">
        <f t="shared" si="29"/>
        <v>0</v>
      </c>
    </row>
    <row r="225" spans="1:9" x14ac:dyDescent="0.35">
      <c r="A225" s="26">
        <f t="shared" si="30"/>
        <v>211</v>
      </c>
      <c r="B225" s="36">
        <f t="shared" si="31"/>
        <v>51714</v>
      </c>
      <c r="C225" s="27">
        <f t="shared" si="28"/>
        <v>358716.04907899583</v>
      </c>
      <c r="D225" s="27">
        <f t="shared" si="24"/>
        <v>3220.9297380728344</v>
      </c>
      <c r="E225" s="27">
        <f t="shared" si="25"/>
        <v>1494.6502044958158</v>
      </c>
      <c r="F225" s="27">
        <f t="shared" si="26"/>
        <v>1726.2795335770186</v>
      </c>
      <c r="G225" s="30">
        <v>0</v>
      </c>
      <c r="H225" s="27">
        <f t="shared" si="27"/>
        <v>356989.76954541879</v>
      </c>
      <c r="I225" s="27">
        <f t="shared" si="29"/>
        <v>0</v>
      </c>
    </row>
    <row r="226" spans="1:9" x14ac:dyDescent="0.35">
      <c r="A226" s="26">
        <f t="shared" si="30"/>
        <v>212</v>
      </c>
      <c r="B226" s="36">
        <f t="shared" si="31"/>
        <v>51745</v>
      </c>
      <c r="C226" s="27">
        <f t="shared" si="28"/>
        <v>356989.76954541879</v>
      </c>
      <c r="D226" s="27">
        <f t="shared" si="24"/>
        <v>3220.9297380728344</v>
      </c>
      <c r="E226" s="27">
        <f t="shared" si="25"/>
        <v>1487.4573731059115</v>
      </c>
      <c r="F226" s="27">
        <f t="shared" si="26"/>
        <v>1733.4723649669229</v>
      </c>
      <c r="G226" s="30">
        <v>0</v>
      </c>
      <c r="H226" s="27">
        <f t="shared" si="27"/>
        <v>355256.29718045186</v>
      </c>
      <c r="I226" s="27">
        <f t="shared" si="29"/>
        <v>0</v>
      </c>
    </row>
    <row r="227" spans="1:9" x14ac:dyDescent="0.35">
      <c r="A227" s="26">
        <f t="shared" si="30"/>
        <v>213</v>
      </c>
      <c r="B227" s="36">
        <f t="shared" si="31"/>
        <v>51775</v>
      </c>
      <c r="C227" s="27">
        <f t="shared" si="28"/>
        <v>355256.29718045186</v>
      </c>
      <c r="D227" s="27">
        <f t="shared" si="24"/>
        <v>3220.9297380728344</v>
      </c>
      <c r="E227" s="27">
        <f t="shared" si="25"/>
        <v>1480.2345715852161</v>
      </c>
      <c r="F227" s="27">
        <f t="shared" si="26"/>
        <v>1740.6951664876183</v>
      </c>
      <c r="G227" s="30">
        <v>0</v>
      </c>
      <c r="H227" s="27">
        <f t="shared" si="27"/>
        <v>353515.60201396426</v>
      </c>
      <c r="I227" s="27">
        <f t="shared" si="29"/>
        <v>0</v>
      </c>
    </row>
    <row r="228" spans="1:9" x14ac:dyDescent="0.35">
      <c r="A228" s="26">
        <f t="shared" si="30"/>
        <v>214</v>
      </c>
      <c r="B228" s="36">
        <f t="shared" si="31"/>
        <v>51806</v>
      </c>
      <c r="C228" s="27">
        <f t="shared" si="28"/>
        <v>353515.60201396426</v>
      </c>
      <c r="D228" s="27">
        <f t="shared" si="24"/>
        <v>3220.9297380728344</v>
      </c>
      <c r="E228" s="27">
        <f t="shared" si="25"/>
        <v>1472.9816750581845</v>
      </c>
      <c r="F228" s="27">
        <f t="shared" si="26"/>
        <v>1747.94806301465</v>
      </c>
      <c r="G228" s="30">
        <v>0</v>
      </c>
      <c r="H228" s="27">
        <f t="shared" si="27"/>
        <v>351767.65395094961</v>
      </c>
      <c r="I228" s="27">
        <f t="shared" si="29"/>
        <v>0</v>
      </c>
    </row>
    <row r="229" spans="1:9" x14ac:dyDescent="0.35">
      <c r="A229" s="26">
        <f t="shared" si="30"/>
        <v>215</v>
      </c>
      <c r="B229" s="36">
        <f t="shared" si="31"/>
        <v>51836</v>
      </c>
      <c r="C229" s="27">
        <f t="shared" si="28"/>
        <v>351767.65395094961</v>
      </c>
      <c r="D229" s="27">
        <f t="shared" si="24"/>
        <v>3220.9297380728344</v>
      </c>
      <c r="E229" s="27">
        <f t="shared" si="25"/>
        <v>1465.6985581289566</v>
      </c>
      <c r="F229" s="27">
        <f t="shared" si="26"/>
        <v>1755.2311799438778</v>
      </c>
      <c r="G229" s="30">
        <v>0</v>
      </c>
      <c r="H229" s="27">
        <f t="shared" si="27"/>
        <v>350012.42277100572</v>
      </c>
      <c r="I229" s="27">
        <f t="shared" si="29"/>
        <v>0</v>
      </c>
    </row>
    <row r="230" spans="1:9" x14ac:dyDescent="0.35">
      <c r="A230" s="26">
        <f t="shared" si="30"/>
        <v>216</v>
      </c>
      <c r="B230" s="36">
        <f t="shared" si="31"/>
        <v>51867</v>
      </c>
      <c r="C230" s="27">
        <f t="shared" si="28"/>
        <v>350012.42277100572</v>
      </c>
      <c r="D230" s="27">
        <f t="shared" si="24"/>
        <v>3220.9297380728344</v>
      </c>
      <c r="E230" s="27">
        <f t="shared" si="25"/>
        <v>1458.3850948791905</v>
      </c>
      <c r="F230" s="27">
        <f t="shared" si="26"/>
        <v>1762.5446431936439</v>
      </c>
      <c r="G230" s="30">
        <v>0</v>
      </c>
      <c r="H230" s="27">
        <f t="shared" si="27"/>
        <v>348249.87812781206</v>
      </c>
      <c r="I230" s="27">
        <f t="shared" si="29"/>
        <v>0</v>
      </c>
    </row>
    <row r="231" spans="1:9" x14ac:dyDescent="0.35">
      <c r="A231" s="26">
        <f t="shared" si="30"/>
        <v>217</v>
      </c>
      <c r="B231" s="36">
        <f t="shared" si="31"/>
        <v>51898</v>
      </c>
      <c r="C231" s="27">
        <f t="shared" si="28"/>
        <v>348249.87812781206</v>
      </c>
      <c r="D231" s="27">
        <f t="shared" si="24"/>
        <v>3220.9297380728344</v>
      </c>
      <c r="E231" s="27">
        <f t="shared" si="25"/>
        <v>1451.0411588658835</v>
      </c>
      <c r="F231" s="27">
        <f t="shared" si="26"/>
        <v>1769.8885792069509</v>
      </c>
      <c r="G231" s="30">
        <v>0</v>
      </c>
      <c r="H231" s="27">
        <f t="shared" si="27"/>
        <v>346479.98954860511</v>
      </c>
      <c r="I231" s="27">
        <f t="shared" si="29"/>
        <v>0</v>
      </c>
    </row>
    <row r="232" spans="1:9" x14ac:dyDescent="0.35">
      <c r="A232" s="26">
        <f t="shared" si="30"/>
        <v>218</v>
      </c>
      <c r="B232" s="36">
        <f t="shared" si="31"/>
        <v>51926</v>
      </c>
      <c r="C232" s="27">
        <f t="shared" si="28"/>
        <v>346479.98954860511</v>
      </c>
      <c r="D232" s="27">
        <f t="shared" si="24"/>
        <v>3220.9297380728344</v>
      </c>
      <c r="E232" s="27">
        <f t="shared" si="25"/>
        <v>1443.666623119188</v>
      </c>
      <c r="F232" s="27">
        <f t="shared" si="26"/>
        <v>1777.2631149536464</v>
      </c>
      <c r="G232" s="30">
        <v>0</v>
      </c>
      <c r="H232" s="27">
        <f t="shared" si="27"/>
        <v>344702.72643365146</v>
      </c>
      <c r="I232" s="27">
        <f t="shared" si="29"/>
        <v>0</v>
      </c>
    </row>
    <row r="233" spans="1:9" x14ac:dyDescent="0.35">
      <c r="A233" s="26">
        <f t="shared" si="30"/>
        <v>219</v>
      </c>
      <c r="B233" s="36">
        <f t="shared" si="31"/>
        <v>51957</v>
      </c>
      <c r="C233" s="27">
        <f t="shared" si="28"/>
        <v>344702.72643365146</v>
      </c>
      <c r="D233" s="27">
        <f t="shared" si="24"/>
        <v>3220.9297380728344</v>
      </c>
      <c r="E233" s="27">
        <f t="shared" si="25"/>
        <v>1436.2613601402145</v>
      </c>
      <c r="F233" s="27">
        <f t="shared" si="26"/>
        <v>1784.6683779326199</v>
      </c>
      <c r="G233" s="30">
        <v>0</v>
      </c>
      <c r="H233" s="27">
        <f t="shared" si="27"/>
        <v>342918.05805571884</v>
      </c>
      <c r="I233" s="27">
        <f t="shared" si="29"/>
        <v>0</v>
      </c>
    </row>
    <row r="234" spans="1:9" x14ac:dyDescent="0.35">
      <c r="A234" s="26">
        <f t="shared" si="30"/>
        <v>220</v>
      </c>
      <c r="B234" s="36">
        <f t="shared" si="31"/>
        <v>51987</v>
      </c>
      <c r="C234" s="27">
        <f t="shared" si="28"/>
        <v>342918.05805571884</v>
      </c>
      <c r="D234" s="27">
        <f t="shared" si="24"/>
        <v>3220.9297380728344</v>
      </c>
      <c r="E234" s="27">
        <f t="shared" si="25"/>
        <v>1428.8252418988284</v>
      </c>
      <c r="F234" s="27">
        <f t="shared" si="26"/>
        <v>1792.104496174006</v>
      </c>
      <c r="G234" s="30">
        <v>0</v>
      </c>
      <c r="H234" s="27">
        <f t="shared" si="27"/>
        <v>341125.95355954481</v>
      </c>
      <c r="I234" s="27">
        <f t="shared" si="29"/>
        <v>0</v>
      </c>
    </row>
    <row r="235" spans="1:9" x14ac:dyDescent="0.35">
      <c r="A235" s="26">
        <f t="shared" si="30"/>
        <v>221</v>
      </c>
      <c r="B235" s="36">
        <f t="shared" si="31"/>
        <v>52018</v>
      </c>
      <c r="C235" s="27">
        <f t="shared" si="28"/>
        <v>341125.95355954481</v>
      </c>
      <c r="D235" s="27">
        <f t="shared" si="24"/>
        <v>3220.9297380728344</v>
      </c>
      <c r="E235" s="27">
        <f t="shared" si="25"/>
        <v>1421.3581398314368</v>
      </c>
      <c r="F235" s="27">
        <f t="shared" si="26"/>
        <v>1799.5715982413976</v>
      </c>
      <c r="G235" s="30">
        <v>0</v>
      </c>
      <c r="H235" s="27">
        <f t="shared" si="27"/>
        <v>339326.38196130341</v>
      </c>
      <c r="I235" s="27">
        <f t="shared" si="29"/>
        <v>0</v>
      </c>
    </row>
    <row r="236" spans="1:9" x14ac:dyDescent="0.35">
      <c r="A236" s="26">
        <f t="shared" si="30"/>
        <v>222</v>
      </c>
      <c r="B236" s="36">
        <f t="shared" si="31"/>
        <v>52048</v>
      </c>
      <c r="C236" s="27">
        <f t="shared" si="28"/>
        <v>339326.38196130341</v>
      </c>
      <c r="D236" s="27">
        <f t="shared" si="24"/>
        <v>3220.9297380728344</v>
      </c>
      <c r="E236" s="27">
        <f t="shared" si="25"/>
        <v>1413.8599248387643</v>
      </c>
      <c r="F236" s="27">
        <f t="shared" si="26"/>
        <v>1807.0698132340701</v>
      </c>
      <c r="G236" s="30">
        <v>0</v>
      </c>
      <c r="H236" s="27">
        <f t="shared" si="27"/>
        <v>337519.31214806932</v>
      </c>
      <c r="I236" s="27">
        <f t="shared" si="29"/>
        <v>0</v>
      </c>
    </row>
    <row r="237" spans="1:9" x14ac:dyDescent="0.35">
      <c r="A237" s="26">
        <f t="shared" si="30"/>
        <v>223</v>
      </c>
      <c r="B237" s="36">
        <f t="shared" si="31"/>
        <v>52079</v>
      </c>
      <c r="C237" s="27">
        <f t="shared" si="28"/>
        <v>337519.31214806932</v>
      </c>
      <c r="D237" s="27">
        <f t="shared" si="24"/>
        <v>3220.9297380728344</v>
      </c>
      <c r="E237" s="27">
        <f t="shared" si="25"/>
        <v>1406.3304672836221</v>
      </c>
      <c r="F237" s="27">
        <f t="shared" si="26"/>
        <v>1814.5992707892124</v>
      </c>
      <c r="G237" s="30">
        <v>0</v>
      </c>
      <c r="H237" s="27">
        <f t="shared" si="27"/>
        <v>335704.71287728014</v>
      </c>
      <c r="I237" s="27">
        <f t="shared" si="29"/>
        <v>0</v>
      </c>
    </row>
    <row r="238" spans="1:9" x14ac:dyDescent="0.35">
      <c r="A238" s="26">
        <f t="shared" si="30"/>
        <v>224</v>
      </c>
      <c r="B238" s="36">
        <f t="shared" si="31"/>
        <v>52110</v>
      </c>
      <c r="C238" s="27">
        <f t="shared" si="28"/>
        <v>335704.71287728014</v>
      </c>
      <c r="D238" s="27">
        <f t="shared" si="24"/>
        <v>3220.9297380728344</v>
      </c>
      <c r="E238" s="27">
        <f t="shared" si="25"/>
        <v>1398.7696369886671</v>
      </c>
      <c r="F238" s="27">
        <f t="shared" si="26"/>
        <v>1822.1601010841673</v>
      </c>
      <c r="G238" s="30">
        <v>0</v>
      </c>
      <c r="H238" s="27">
        <f t="shared" si="27"/>
        <v>333882.55277619598</v>
      </c>
      <c r="I238" s="27">
        <f t="shared" si="29"/>
        <v>0</v>
      </c>
    </row>
    <row r="239" spans="1:9" x14ac:dyDescent="0.35">
      <c r="A239" s="26">
        <f t="shared" si="30"/>
        <v>225</v>
      </c>
      <c r="B239" s="36">
        <f t="shared" si="31"/>
        <v>52140</v>
      </c>
      <c r="C239" s="27">
        <f t="shared" si="28"/>
        <v>333882.55277619598</v>
      </c>
      <c r="D239" s="27">
        <f t="shared" si="24"/>
        <v>3220.9297380728344</v>
      </c>
      <c r="E239" s="27">
        <f t="shared" si="25"/>
        <v>1391.1773032341498</v>
      </c>
      <c r="F239" s="27">
        <f t="shared" si="26"/>
        <v>1829.7524348386846</v>
      </c>
      <c r="G239" s="30">
        <v>0</v>
      </c>
      <c r="H239" s="27">
        <f t="shared" si="27"/>
        <v>332052.8003413573</v>
      </c>
      <c r="I239" s="27">
        <f t="shared" si="29"/>
        <v>0</v>
      </c>
    </row>
    <row r="240" spans="1:9" x14ac:dyDescent="0.35">
      <c r="A240" s="26">
        <f t="shared" si="30"/>
        <v>226</v>
      </c>
      <c r="B240" s="36">
        <f t="shared" si="31"/>
        <v>52171</v>
      </c>
      <c r="C240" s="27">
        <f t="shared" si="28"/>
        <v>332052.8003413573</v>
      </c>
      <c r="D240" s="27">
        <f t="shared" si="24"/>
        <v>3220.9297380728344</v>
      </c>
      <c r="E240" s="27">
        <f t="shared" si="25"/>
        <v>1383.5533347556554</v>
      </c>
      <c r="F240" s="27">
        <f t="shared" si="26"/>
        <v>1837.376403317179</v>
      </c>
      <c r="G240" s="30">
        <v>0</v>
      </c>
      <c r="H240" s="27">
        <f t="shared" si="27"/>
        <v>330215.4239380401</v>
      </c>
      <c r="I240" s="27">
        <f t="shared" si="29"/>
        <v>0</v>
      </c>
    </row>
    <row r="241" spans="1:9" x14ac:dyDescent="0.35">
      <c r="A241" s="26">
        <f t="shared" si="30"/>
        <v>227</v>
      </c>
      <c r="B241" s="36">
        <f t="shared" si="31"/>
        <v>52201</v>
      </c>
      <c r="C241" s="27">
        <f t="shared" si="28"/>
        <v>330215.4239380401</v>
      </c>
      <c r="D241" s="27">
        <f t="shared" si="24"/>
        <v>3220.9297380728344</v>
      </c>
      <c r="E241" s="27">
        <f t="shared" si="25"/>
        <v>1375.8975997418338</v>
      </c>
      <c r="F241" s="27">
        <f t="shared" si="26"/>
        <v>1845.0321383310006</v>
      </c>
      <c r="G241" s="30">
        <v>0</v>
      </c>
      <c r="H241" s="27">
        <f t="shared" si="27"/>
        <v>328370.39179970912</v>
      </c>
      <c r="I241" s="27">
        <f t="shared" si="29"/>
        <v>0</v>
      </c>
    </row>
    <row r="242" spans="1:9" x14ac:dyDescent="0.35">
      <c r="A242" s="26">
        <f t="shared" si="30"/>
        <v>228</v>
      </c>
      <c r="B242" s="36">
        <f t="shared" si="31"/>
        <v>52232</v>
      </c>
      <c r="C242" s="27">
        <f t="shared" si="28"/>
        <v>328370.39179970912</v>
      </c>
      <c r="D242" s="27">
        <f t="shared" si="24"/>
        <v>3220.9297380728344</v>
      </c>
      <c r="E242" s="27">
        <f t="shared" si="25"/>
        <v>1368.2099658321213</v>
      </c>
      <c r="F242" s="27">
        <f t="shared" si="26"/>
        <v>1852.7197722407132</v>
      </c>
      <c r="G242" s="30">
        <v>0</v>
      </c>
      <c r="H242" s="27">
        <f t="shared" si="27"/>
        <v>326517.67202746839</v>
      </c>
      <c r="I242" s="27">
        <f t="shared" si="29"/>
        <v>0</v>
      </c>
    </row>
    <row r="243" spans="1:9" x14ac:dyDescent="0.35">
      <c r="A243" s="26">
        <f t="shared" si="30"/>
        <v>229</v>
      </c>
      <c r="B243" s="36">
        <f t="shared" si="31"/>
        <v>52263</v>
      </c>
      <c r="C243" s="27">
        <f t="shared" si="28"/>
        <v>326517.67202746839</v>
      </c>
      <c r="D243" s="27">
        <f t="shared" si="24"/>
        <v>3220.9297380728344</v>
      </c>
      <c r="E243" s="27">
        <f t="shared" si="25"/>
        <v>1360.4903001144517</v>
      </c>
      <c r="F243" s="27">
        <f t="shared" si="26"/>
        <v>1860.4394379583828</v>
      </c>
      <c r="G243" s="30">
        <v>0</v>
      </c>
      <c r="H243" s="27">
        <f t="shared" si="27"/>
        <v>324657.23258951004</v>
      </c>
      <c r="I243" s="27">
        <f t="shared" si="29"/>
        <v>0</v>
      </c>
    </row>
    <row r="244" spans="1:9" x14ac:dyDescent="0.35">
      <c r="A244" s="26">
        <f t="shared" si="30"/>
        <v>230</v>
      </c>
      <c r="B244" s="36">
        <f t="shared" si="31"/>
        <v>52291</v>
      </c>
      <c r="C244" s="27">
        <f t="shared" si="28"/>
        <v>324657.23258951004</v>
      </c>
      <c r="D244" s="27">
        <f t="shared" si="24"/>
        <v>3220.9297380728344</v>
      </c>
      <c r="E244" s="27">
        <f t="shared" si="25"/>
        <v>1352.7384691229586</v>
      </c>
      <c r="F244" s="27">
        <f t="shared" si="26"/>
        <v>1868.1912689498758</v>
      </c>
      <c r="G244" s="30">
        <v>0</v>
      </c>
      <c r="H244" s="27">
        <f t="shared" si="27"/>
        <v>322789.04132056015</v>
      </c>
      <c r="I244" s="27">
        <f t="shared" si="29"/>
        <v>0</v>
      </c>
    </row>
    <row r="245" spans="1:9" x14ac:dyDescent="0.35">
      <c r="A245" s="26">
        <f t="shared" si="30"/>
        <v>231</v>
      </c>
      <c r="B245" s="36">
        <f t="shared" si="31"/>
        <v>52322</v>
      </c>
      <c r="C245" s="27">
        <f t="shared" si="28"/>
        <v>322789.04132056015</v>
      </c>
      <c r="D245" s="27">
        <f t="shared" si="24"/>
        <v>3220.9297380728344</v>
      </c>
      <c r="E245" s="27">
        <f t="shared" si="25"/>
        <v>1344.9543388356674</v>
      </c>
      <c r="F245" s="27">
        <f t="shared" si="26"/>
        <v>1875.975399237167</v>
      </c>
      <c r="G245" s="30">
        <v>0</v>
      </c>
      <c r="H245" s="27">
        <f t="shared" si="27"/>
        <v>320913.06592132297</v>
      </c>
      <c r="I245" s="27">
        <f t="shared" si="29"/>
        <v>0</v>
      </c>
    </row>
    <row r="246" spans="1:9" x14ac:dyDescent="0.35">
      <c r="A246" s="26">
        <f t="shared" si="30"/>
        <v>232</v>
      </c>
      <c r="B246" s="36">
        <f t="shared" si="31"/>
        <v>52352</v>
      </c>
      <c r="C246" s="27">
        <f t="shared" si="28"/>
        <v>320913.06592132297</v>
      </c>
      <c r="D246" s="27">
        <f t="shared" si="24"/>
        <v>3220.9297380728344</v>
      </c>
      <c r="E246" s="27">
        <f t="shared" si="25"/>
        <v>1337.1377746721789</v>
      </c>
      <c r="F246" s="27">
        <f t="shared" si="26"/>
        <v>1883.7919634006555</v>
      </c>
      <c r="G246" s="30">
        <v>0</v>
      </c>
      <c r="H246" s="27">
        <f t="shared" si="27"/>
        <v>319029.2739579223</v>
      </c>
      <c r="I246" s="27">
        <f t="shared" si="29"/>
        <v>0</v>
      </c>
    </row>
    <row r="247" spans="1:9" x14ac:dyDescent="0.35">
      <c r="A247" s="26">
        <f t="shared" si="30"/>
        <v>233</v>
      </c>
      <c r="B247" s="36">
        <f t="shared" si="31"/>
        <v>52383</v>
      </c>
      <c r="C247" s="27">
        <f t="shared" si="28"/>
        <v>319029.2739579223</v>
      </c>
      <c r="D247" s="27">
        <f t="shared" si="24"/>
        <v>3220.9297380728344</v>
      </c>
      <c r="E247" s="27">
        <f t="shared" si="25"/>
        <v>1329.2886414913428</v>
      </c>
      <c r="F247" s="27">
        <f t="shared" si="26"/>
        <v>1891.6410965814916</v>
      </c>
      <c r="G247" s="30">
        <v>0</v>
      </c>
      <c r="H247" s="27">
        <f t="shared" si="27"/>
        <v>317137.63286134083</v>
      </c>
      <c r="I247" s="27">
        <f t="shared" si="29"/>
        <v>0</v>
      </c>
    </row>
    <row r="248" spans="1:9" x14ac:dyDescent="0.35">
      <c r="A248" s="26">
        <f t="shared" si="30"/>
        <v>234</v>
      </c>
      <c r="B248" s="36">
        <f t="shared" si="31"/>
        <v>52413</v>
      </c>
      <c r="C248" s="27">
        <f t="shared" si="28"/>
        <v>317137.63286134083</v>
      </c>
      <c r="D248" s="27">
        <f t="shared" si="24"/>
        <v>3220.9297380728344</v>
      </c>
      <c r="E248" s="27">
        <f t="shared" si="25"/>
        <v>1321.4068035889202</v>
      </c>
      <c r="F248" s="27">
        <f t="shared" si="26"/>
        <v>1899.5229344839142</v>
      </c>
      <c r="G248" s="30">
        <v>0</v>
      </c>
      <c r="H248" s="27">
        <f t="shared" si="27"/>
        <v>315238.10992685694</v>
      </c>
      <c r="I248" s="27">
        <f t="shared" si="29"/>
        <v>0</v>
      </c>
    </row>
    <row r="249" spans="1:9" x14ac:dyDescent="0.35">
      <c r="A249" s="26">
        <f t="shared" si="30"/>
        <v>235</v>
      </c>
      <c r="B249" s="36">
        <f t="shared" si="31"/>
        <v>52444</v>
      </c>
      <c r="C249" s="27">
        <f t="shared" si="28"/>
        <v>315238.10992685694</v>
      </c>
      <c r="D249" s="27">
        <f t="shared" si="24"/>
        <v>3220.9297380728344</v>
      </c>
      <c r="E249" s="27">
        <f t="shared" si="25"/>
        <v>1313.4921246952372</v>
      </c>
      <c r="F249" s="27">
        <f t="shared" si="26"/>
        <v>1907.4376133775972</v>
      </c>
      <c r="G249" s="30">
        <v>0</v>
      </c>
      <c r="H249" s="27">
        <f t="shared" si="27"/>
        <v>313330.67231347936</v>
      </c>
      <c r="I249" s="27">
        <f t="shared" si="29"/>
        <v>0</v>
      </c>
    </row>
    <row r="250" spans="1:9" x14ac:dyDescent="0.35">
      <c r="A250" s="26">
        <f t="shared" si="30"/>
        <v>236</v>
      </c>
      <c r="B250" s="36">
        <f t="shared" si="31"/>
        <v>52475</v>
      </c>
      <c r="C250" s="27">
        <f t="shared" si="28"/>
        <v>313330.67231347936</v>
      </c>
      <c r="D250" s="27">
        <f t="shared" si="24"/>
        <v>3220.9297380728344</v>
      </c>
      <c r="E250" s="27">
        <f t="shared" si="25"/>
        <v>1305.5444679728307</v>
      </c>
      <c r="F250" s="27">
        <f t="shared" si="26"/>
        <v>1915.3852701000037</v>
      </c>
      <c r="G250" s="30">
        <v>0</v>
      </c>
      <c r="H250" s="27">
        <f t="shared" si="27"/>
        <v>311415.28704337933</v>
      </c>
      <c r="I250" s="27">
        <f t="shared" si="29"/>
        <v>0</v>
      </c>
    </row>
    <row r="251" spans="1:9" x14ac:dyDescent="0.35">
      <c r="A251" s="26">
        <f t="shared" si="30"/>
        <v>237</v>
      </c>
      <c r="B251" s="36">
        <f t="shared" si="31"/>
        <v>52505</v>
      </c>
      <c r="C251" s="27">
        <f t="shared" si="28"/>
        <v>311415.28704337933</v>
      </c>
      <c r="D251" s="27">
        <f t="shared" si="24"/>
        <v>3220.9297380728344</v>
      </c>
      <c r="E251" s="27">
        <f t="shared" si="25"/>
        <v>1297.5636960140805</v>
      </c>
      <c r="F251" s="27">
        <f t="shared" si="26"/>
        <v>1923.3660420587539</v>
      </c>
      <c r="G251" s="30">
        <v>0</v>
      </c>
      <c r="H251" s="27">
        <f t="shared" si="27"/>
        <v>309491.92100132059</v>
      </c>
      <c r="I251" s="27">
        <f t="shared" si="29"/>
        <v>0</v>
      </c>
    </row>
    <row r="252" spans="1:9" x14ac:dyDescent="0.35">
      <c r="A252" s="26">
        <f t="shared" si="30"/>
        <v>238</v>
      </c>
      <c r="B252" s="36">
        <f t="shared" si="31"/>
        <v>52536</v>
      </c>
      <c r="C252" s="27">
        <f t="shared" si="28"/>
        <v>309491.92100132059</v>
      </c>
      <c r="D252" s="27">
        <f t="shared" si="24"/>
        <v>3220.9297380728344</v>
      </c>
      <c r="E252" s="27">
        <f t="shared" si="25"/>
        <v>1289.5496708388357</v>
      </c>
      <c r="F252" s="27">
        <f t="shared" si="26"/>
        <v>1931.3800672339987</v>
      </c>
      <c r="G252" s="30">
        <v>0</v>
      </c>
      <c r="H252" s="27">
        <f t="shared" si="27"/>
        <v>307560.5409340866</v>
      </c>
      <c r="I252" s="27">
        <f t="shared" si="29"/>
        <v>0</v>
      </c>
    </row>
    <row r="253" spans="1:9" x14ac:dyDescent="0.35">
      <c r="A253" s="26">
        <f t="shared" si="30"/>
        <v>239</v>
      </c>
      <c r="B253" s="36">
        <f t="shared" si="31"/>
        <v>52566</v>
      </c>
      <c r="C253" s="27">
        <f t="shared" si="28"/>
        <v>307560.5409340866</v>
      </c>
      <c r="D253" s="27">
        <f t="shared" si="24"/>
        <v>3220.9297380728344</v>
      </c>
      <c r="E253" s="27">
        <f t="shared" si="25"/>
        <v>1281.5022538920275</v>
      </c>
      <c r="F253" s="27">
        <f t="shared" si="26"/>
        <v>1939.4274841808069</v>
      </c>
      <c r="G253" s="30">
        <v>0</v>
      </c>
      <c r="H253" s="27">
        <f t="shared" si="27"/>
        <v>305621.11344990582</v>
      </c>
      <c r="I253" s="27">
        <f t="shared" si="29"/>
        <v>0</v>
      </c>
    </row>
    <row r="254" spans="1:9" x14ac:dyDescent="0.35">
      <c r="A254" s="26">
        <f t="shared" si="30"/>
        <v>240</v>
      </c>
      <c r="B254" s="36">
        <f t="shared" si="31"/>
        <v>52597</v>
      </c>
      <c r="C254" s="27">
        <f t="shared" si="28"/>
        <v>305621.11344990582</v>
      </c>
      <c r="D254" s="27">
        <f t="shared" si="24"/>
        <v>3220.9297380728344</v>
      </c>
      <c r="E254" s="27">
        <f t="shared" si="25"/>
        <v>1273.4213060412742</v>
      </c>
      <c r="F254" s="27">
        <f t="shared" si="26"/>
        <v>1947.5084320315602</v>
      </c>
      <c r="G254" s="30">
        <v>0</v>
      </c>
      <c r="H254" s="27">
        <f t="shared" si="27"/>
        <v>303673.60501787427</v>
      </c>
      <c r="I254" s="27">
        <f t="shared" si="29"/>
        <v>0</v>
      </c>
    </row>
    <row r="255" spans="1:9" x14ac:dyDescent="0.35">
      <c r="A255" s="26">
        <f t="shared" si="30"/>
        <v>241</v>
      </c>
      <c r="B255" s="36">
        <f t="shared" si="31"/>
        <v>52628</v>
      </c>
      <c r="C255" s="27">
        <f t="shared" si="28"/>
        <v>303673.60501787427</v>
      </c>
      <c r="D255" s="27">
        <f t="shared" si="24"/>
        <v>3220.9297380728344</v>
      </c>
      <c r="E255" s="27">
        <f t="shared" si="25"/>
        <v>1265.3066875744762</v>
      </c>
      <c r="F255" s="27">
        <f t="shared" si="26"/>
        <v>1955.6230504983582</v>
      </c>
      <c r="G255" s="30">
        <v>0</v>
      </c>
      <c r="H255" s="27">
        <f t="shared" si="27"/>
        <v>301717.9819673759</v>
      </c>
      <c r="I255" s="27">
        <f t="shared" si="29"/>
        <v>0</v>
      </c>
    </row>
    <row r="256" spans="1:9" x14ac:dyDescent="0.35">
      <c r="A256" s="26">
        <f t="shared" si="30"/>
        <v>242</v>
      </c>
      <c r="B256" s="36">
        <f t="shared" si="31"/>
        <v>52657</v>
      </c>
      <c r="C256" s="27">
        <f t="shared" si="28"/>
        <v>301717.9819673759</v>
      </c>
      <c r="D256" s="27">
        <f t="shared" si="24"/>
        <v>3220.9297380728344</v>
      </c>
      <c r="E256" s="27">
        <f t="shared" si="25"/>
        <v>1257.1582581973996</v>
      </c>
      <c r="F256" s="27">
        <f t="shared" si="26"/>
        <v>1963.7714798754348</v>
      </c>
      <c r="G256" s="30">
        <v>0</v>
      </c>
      <c r="H256" s="27">
        <f t="shared" si="27"/>
        <v>299754.21048750047</v>
      </c>
      <c r="I256" s="27">
        <f t="shared" si="29"/>
        <v>0</v>
      </c>
    </row>
    <row r="257" spans="1:9" x14ac:dyDescent="0.35">
      <c r="A257" s="26">
        <f t="shared" si="30"/>
        <v>243</v>
      </c>
      <c r="B257" s="36">
        <f t="shared" si="31"/>
        <v>52688</v>
      </c>
      <c r="C257" s="27">
        <f t="shared" si="28"/>
        <v>299754.21048750047</v>
      </c>
      <c r="D257" s="27">
        <f t="shared" si="24"/>
        <v>3220.9297380728344</v>
      </c>
      <c r="E257" s="27">
        <f t="shared" si="25"/>
        <v>1248.9758770312519</v>
      </c>
      <c r="F257" s="27">
        <f t="shared" si="26"/>
        <v>1971.9538610415825</v>
      </c>
      <c r="G257" s="30">
        <v>0</v>
      </c>
      <c r="H257" s="27">
        <f t="shared" si="27"/>
        <v>297782.2566264589</v>
      </c>
      <c r="I257" s="27">
        <f t="shared" si="29"/>
        <v>0</v>
      </c>
    </row>
    <row r="258" spans="1:9" x14ac:dyDescent="0.35">
      <c r="A258" s="26">
        <f t="shared" si="30"/>
        <v>244</v>
      </c>
      <c r="B258" s="36">
        <f t="shared" si="31"/>
        <v>52718</v>
      </c>
      <c r="C258" s="27">
        <f t="shared" si="28"/>
        <v>297782.2566264589</v>
      </c>
      <c r="D258" s="27">
        <f t="shared" si="24"/>
        <v>3220.9297380728344</v>
      </c>
      <c r="E258" s="27">
        <f t="shared" si="25"/>
        <v>1240.7594026102454</v>
      </c>
      <c r="F258" s="27">
        <f t="shared" si="26"/>
        <v>1980.170335462589</v>
      </c>
      <c r="G258" s="30">
        <v>0</v>
      </c>
      <c r="H258" s="27">
        <f t="shared" si="27"/>
        <v>295802.08629099629</v>
      </c>
      <c r="I258" s="27">
        <f t="shared" si="29"/>
        <v>0</v>
      </c>
    </row>
    <row r="259" spans="1:9" x14ac:dyDescent="0.35">
      <c r="A259" s="26">
        <f t="shared" si="30"/>
        <v>245</v>
      </c>
      <c r="B259" s="36">
        <f t="shared" si="31"/>
        <v>52749</v>
      </c>
      <c r="C259" s="27">
        <f t="shared" si="28"/>
        <v>295802.08629099629</v>
      </c>
      <c r="D259" s="27">
        <f t="shared" si="24"/>
        <v>3220.9297380728344</v>
      </c>
      <c r="E259" s="27">
        <f t="shared" si="25"/>
        <v>1232.5086928791511</v>
      </c>
      <c r="F259" s="27">
        <f t="shared" si="26"/>
        <v>1988.4210451936833</v>
      </c>
      <c r="G259" s="30">
        <v>0</v>
      </c>
      <c r="H259" s="27">
        <f t="shared" si="27"/>
        <v>293813.66524580261</v>
      </c>
      <c r="I259" s="27">
        <f t="shared" si="29"/>
        <v>0</v>
      </c>
    </row>
    <row r="260" spans="1:9" x14ac:dyDescent="0.35">
      <c r="A260" s="26">
        <f t="shared" si="30"/>
        <v>246</v>
      </c>
      <c r="B260" s="36">
        <f t="shared" si="31"/>
        <v>52779</v>
      </c>
      <c r="C260" s="27">
        <f t="shared" si="28"/>
        <v>293813.66524580261</v>
      </c>
      <c r="D260" s="27">
        <f t="shared" si="24"/>
        <v>3220.9297380728344</v>
      </c>
      <c r="E260" s="27">
        <f t="shared" si="25"/>
        <v>1224.2236051908442</v>
      </c>
      <c r="F260" s="27">
        <f t="shared" si="26"/>
        <v>1996.7061328819902</v>
      </c>
      <c r="G260" s="30">
        <v>0</v>
      </c>
      <c r="H260" s="27">
        <f t="shared" si="27"/>
        <v>291816.95911292062</v>
      </c>
      <c r="I260" s="27">
        <f t="shared" si="29"/>
        <v>0</v>
      </c>
    </row>
    <row r="261" spans="1:9" x14ac:dyDescent="0.35">
      <c r="A261" s="26">
        <f t="shared" si="30"/>
        <v>247</v>
      </c>
      <c r="B261" s="36">
        <f t="shared" si="31"/>
        <v>52810</v>
      </c>
      <c r="C261" s="27">
        <f t="shared" si="28"/>
        <v>291816.95911292062</v>
      </c>
      <c r="D261" s="27">
        <f t="shared" si="24"/>
        <v>3220.9297380728344</v>
      </c>
      <c r="E261" s="27">
        <f t="shared" si="25"/>
        <v>1215.9039963038358</v>
      </c>
      <c r="F261" s="27">
        <f t="shared" si="26"/>
        <v>2005.0257417689986</v>
      </c>
      <c r="G261" s="30">
        <v>0</v>
      </c>
      <c r="H261" s="27">
        <f t="shared" si="27"/>
        <v>289811.93337115162</v>
      </c>
      <c r="I261" s="27">
        <f t="shared" si="29"/>
        <v>0</v>
      </c>
    </row>
    <row r="262" spans="1:9" x14ac:dyDescent="0.35">
      <c r="A262" s="26">
        <f t="shared" si="30"/>
        <v>248</v>
      </c>
      <c r="B262" s="36">
        <f t="shared" si="31"/>
        <v>52841</v>
      </c>
      <c r="C262" s="27">
        <f t="shared" si="28"/>
        <v>289811.93337115162</v>
      </c>
      <c r="D262" s="27">
        <f t="shared" si="24"/>
        <v>3220.9297380728344</v>
      </c>
      <c r="E262" s="27">
        <f t="shared" si="25"/>
        <v>1207.5497223797984</v>
      </c>
      <c r="F262" s="27">
        <f t="shared" si="26"/>
        <v>2013.3800156930361</v>
      </c>
      <c r="G262" s="30">
        <v>0</v>
      </c>
      <c r="H262" s="27">
        <f t="shared" si="27"/>
        <v>287798.5533554586</v>
      </c>
      <c r="I262" s="27">
        <f t="shared" si="29"/>
        <v>0</v>
      </c>
    </row>
    <row r="263" spans="1:9" x14ac:dyDescent="0.35">
      <c r="A263" s="26">
        <f t="shared" si="30"/>
        <v>249</v>
      </c>
      <c r="B263" s="36">
        <f t="shared" si="31"/>
        <v>52871</v>
      </c>
      <c r="C263" s="27">
        <f t="shared" si="28"/>
        <v>287798.5533554586</v>
      </c>
      <c r="D263" s="27">
        <f t="shared" si="24"/>
        <v>3220.9297380728344</v>
      </c>
      <c r="E263" s="27">
        <f t="shared" si="25"/>
        <v>1199.1606389810775</v>
      </c>
      <c r="F263" s="27">
        <f t="shared" si="26"/>
        <v>2021.769099091757</v>
      </c>
      <c r="G263" s="30">
        <v>0</v>
      </c>
      <c r="H263" s="27">
        <f t="shared" si="27"/>
        <v>285776.78425636684</v>
      </c>
      <c r="I263" s="27">
        <f t="shared" si="29"/>
        <v>0</v>
      </c>
    </row>
    <row r="264" spans="1:9" x14ac:dyDescent="0.35">
      <c r="A264" s="26">
        <f t="shared" si="30"/>
        <v>250</v>
      </c>
      <c r="B264" s="36">
        <f t="shared" si="31"/>
        <v>52902</v>
      </c>
      <c r="C264" s="27">
        <f t="shared" si="28"/>
        <v>285776.78425636684</v>
      </c>
      <c r="D264" s="27">
        <f t="shared" si="24"/>
        <v>3220.9297380728344</v>
      </c>
      <c r="E264" s="27">
        <f t="shared" si="25"/>
        <v>1190.7366010681951</v>
      </c>
      <c r="F264" s="27">
        <f t="shared" si="26"/>
        <v>2030.1931370046393</v>
      </c>
      <c r="G264" s="30">
        <v>0</v>
      </c>
      <c r="H264" s="27">
        <f t="shared" si="27"/>
        <v>283746.59111936222</v>
      </c>
      <c r="I264" s="27">
        <f t="shared" si="29"/>
        <v>0</v>
      </c>
    </row>
    <row r="265" spans="1:9" x14ac:dyDescent="0.35">
      <c r="A265" s="26">
        <f t="shared" si="30"/>
        <v>251</v>
      </c>
      <c r="B265" s="36">
        <f t="shared" si="31"/>
        <v>52932</v>
      </c>
      <c r="C265" s="27">
        <f t="shared" si="28"/>
        <v>283746.59111936222</v>
      </c>
      <c r="D265" s="27">
        <f t="shared" si="24"/>
        <v>3220.9297380728344</v>
      </c>
      <c r="E265" s="27">
        <f t="shared" si="25"/>
        <v>1182.2774629973426</v>
      </c>
      <c r="F265" s="27">
        <f t="shared" si="26"/>
        <v>2038.6522750754918</v>
      </c>
      <c r="G265" s="30">
        <v>0</v>
      </c>
      <c r="H265" s="27">
        <f t="shared" si="27"/>
        <v>281707.93884428672</v>
      </c>
      <c r="I265" s="27">
        <f t="shared" si="29"/>
        <v>0</v>
      </c>
    </row>
    <row r="266" spans="1:9" x14ac:dyDescent="0.35">
      <c r="A266" s="26">
        <f t="shared" si="30"/>
        <v>252</v>
      </c>
      <c r="B266" s="36">
        <f t="shared" si="31"/>
        <v>52963</v>
      </c>
      <c r="C266" s="27">
        <f t="shared" si="28"/>
        <v>281707.93884428672</v>
      </c>
      <c r="D266" s="27">
        <f t="shared" si="24"/>
        <v>3220.9297380728344</v>
      </c>
      <c r="E266" s="27">
        <f t="shared" si="25"/>
        <v>1173.7830785178612</v>
      </c>
      <c r="F266" s="27">
        <f t="shared" si="26"/>
        <v>2047.1466595549732</v>
      </c>
      <c r="G266" s="30">
        <v>0</v>
      </c>
      <c r="H266" s="27">
        <f t="shared" si="27"/>
        <v>279660.79218473175</v>
      </c>
      <c r="I266" s="27">
        <f t="shared" si="29"/>
        <v>0</v>
      </c>
    </row>
    <row r="267" spans="1:9" x14ac:dyDescent="0.35">
      <c r="A267" s="26">
        <f t="shared" si="30"/>
        <v>253</v>
      </c>
      <c r="B267" s="36">
        <f t="shared" si="31"/>
        <v>52994</v>
      </c>
      <c r="C267" s="27">
        <f t="shared" si="28"/>
        <v>279660.79218473175</v>
      </c>
      <c r="D267" s="27">
        <f t="shared" si="24"/>
        <v>3220.9297380728344</v>
      </c>
      <c r="E267" s="27">
        <f t="shared" si="25"/>
        <v>1165.2533007697157</v>
      </c>
      <c r="F267" s="27">
        <f t="shared" si="26"/>
        <v>2055.6764373031187</v>
      </c>
      <c r="G267" s="30">
        <v>0</v>
      </c>
      <c r="H267" s="27">
        <f t="shared" si="27"/>
        <v>277605.11574742862</v>
      </c>
      <c r="I267" s="27">
        <f t="shared" si="29"/>
        <v>0</v>
      </c>
    </row>
    <row r="268" spans="1:9" x14ac:dyDescent="0.35">
      <c r="A268" s="26">
        <f t="shared" si="30"/>
        <v>254</v>
      </c>
      <c r="B268" s="36">
        <f t="shared" si="31"/>
        <v>53022</v>
      </c>
      <c r="C268" s="27">
        <f t="shared" si="28"/>
        <v>277605.11574742862</v>
      </c>
      <c r="D268" s="27">
        <f t="shared" si="24"/>
        <v>3220.9297380728344</v>
      </c>
      <c r="E268" s="27">
        <f t="shared" si="25"/>
        <v>1156.6879822809526</v>
      </c>
      <c r="F268" s="27">
        <f t="shared" si="26"/>
        <v>2064.2417557918816</v>
      </c>
      <c r="G268" s="30">
        <v>0</v>
      </c>
      <c r="H268" s="27">
        <f t="shared" si="27"/>
        <v>275540.87399163673</v>
      </c>
      <c r="I268" s="27">
        <f t="shared" si="29"/>
        <v>0</v>
      </c>
    </row>
    <row r="269" spans="1:9" x14ac:dyDescent="0.35">
      <c r="A269" s="26">
        <f t="shared" si="30"/>
        <v>255</v>
      </c>
      <c r="B269" s="36">
        <f t="shared" si="31"/>
        <v>53053</v>
      </c>
      <c r="C269" s="27">
        <f t="shared" si="28"/>
        <v>275540.87399163673</v>
      </c>
      <c r="D269" s="27">
        <f t="shared" si="24"/>
        <v>3220.9297380728344</v>
      </c>
      <c r="E269" s="27">
        <f t="shared" si="25"/>
        <v>1148.0869749651531</v>
      </c>
      <c r="F269" s="27">
        <f t="shared" si="26"/>
        <v>2072.8427631076811</v>
      </c>
      <c r="G269" s="30">
        <v>0</v>
      </c>
      <c r="H269" s="27">
        <f t="shared" si="27"/>
        <v>273468.03122852906</v>
      </c>
      <c r="I269" s="27">
        <f t="shared" si="29"/>
        <v>0</v>
      </c>
    </row>
    <row r="270" spans="1:9" x14ac:dyDescent="0.35">
      <c r="A270" s="26">
        <f t="shared" si="30"/>
        <v>256</v>
      </c>
      <c r="B270" s="36">
        <f t="shared" si="31"/>
        <v>53083</v>
      </c>
      <c r="C270" s="27">
        <f t="shared" si="28"/>
        <v>273468.03122852906</v>
      </c>
      <c r="D270" s="27">
        <f t="shared" si="24"/>
        <v>3220.9297380728344</v>
      </c>
      <c r="E270" s="27">
        <f t="shared" si="25"/>
        <v>1139.4501301188711</v>
      </c>
      <c r="F270" s="27">
        <f t="shared" si="26"/>
        <v>2081.4796079539633</v>
      </c>
      <c r="G270" s="30">
        <v>0</v>
      </c>
      <c r="H270" s="27">
        <f t="shared" si="27"/>
        <v>271386.55162057508</v>
      </c>
      <c r="I270" s="27">
        <f t="shared" si="29"/>
        <v>0</v>
      </c>
    </row>
    <row r="271" spans="1:9" x14ac:dyDescent="0.35">
      <c r="A271" s="26">
        <f t="shared" si="30"/>
        <v>257</v>
      </c>
      <c r="B271" s="36">
        <f t="shared" si="31"/>
        <v>53114</v>
      </c>
      <c r="C271" s="27">
        <f t="shared" si="28"/>
        <v>271386.55162057508</v>
      </c>
      <c r="D271" s="27">
        <f t="shared" ref="D271:D334" si="32">IF(H270&lt;-PMT(D$6,D$3,D$1),H270*(1+D$6),-PMT(D$6,D$3,D$1))</f>
        <v>3220.9297380728344</v>
      </c>
      <c r="E271" s="27">
        <f t="shared" ref="E271:E334" si="33">C271*D$6</f>
        <v>1130.7772984190628</v>
      </c>
      <c r="F271" s="27">
        <f t="shared" ref="F271:F334" si="34">D271-E271+$G271</f>
        <v>2090.1524396537716</v>
      </c>
      <c r="G271" s="30">
        <v>0</v>
      </c>
      <c r="H271" s="27">
        <f t="shared" ref="H271:H334" si="35">C271-F271</f>
        <v>269296.39918092132</v>
      </c>
      <c r="I271" s="27">
        <f t="shared" si="29"/>
        <v>0</v>
      </c>
    </row>
    <row r="272" spans="1:9" x14ac:dyDescent="0.35">
      <c r="A272" s="26">
        <f t="shared" si="30"/>
        <v>258</v>
      </c>
      <c r="B272" s="36">
        <f t="shared" si="31"/>
        <v>53144</v>
      </c>
      <c r="C272" s="27">
        <f t="shared" ref="C272:C335" si="36">H271</f>
        <v>269296.39918092132</v>
      </c>
      <c r="D272" s="27">
        <f t="shared" si="32"/>
        <v>3220.9297380728344</v>
      </c>
      <c r="E272" s="27">
        <f t="shared" si="33"/>
        <v>1122.0683299205054</v>
      </c>
      <c r="F272" s="27">
        <f t="shared" si="34"/>
        <v>2098.8614081523292</v>
      </c>
      <c r="G272" s="30">
        <v>0</v>
      </c>
      <c r="H272" s="27">
        <f t="shared" si="35"/>
        <v>267197.53777276899</v>
      </c>
      <c r="I272" s="27">
        <f t="shared" ref="I272:I335" si="37">G272*(1-$D$11)^($H$7-A271)</f>
        <v>0</v>
      </c>
    </row>
    <row r="273" spans="1:9" x14ac:dyDescent="0.35">
      <c r="A273" s="26">
        <f t="shared" ref="A273:A336" si="38">A272+1</f>
        <v>259</v>
      </c>
      <c r="B273" s="36">
        <f t="shared" si="31"/>
        <v>53175</v>
      </c>
      <c r="C273" s="27">
        <f t="shared" si="36"/>
        <v>267197.53777276899</v>
      </c>
      <c r="D273" s="27">
        <f t="shared" si="32"/>
        <v>3220.9297380728344</v>
      </c>
      <c r="E273" s="27">
        <f t="shared" si="33"/>
        <v>1113.3230740532042</v>
      </c>
      <c r="F273" s="27">
        <f t="shared" si="34"/>
        <v>2107.6066640196304</v>
      </c>
      <c r="G273" s="30">
        <v>0</v>
      </c>
      <c r="H273" s="27">
        <f t="shared" si="35"/>
        <v>265089.93110874936</v>
      </c>
      <c r="I273" s="27">
        <f t="shared" si="37"/>
        <v>0</v>
      </c>
    </row>
    <row r="274" spans="1:9" x14ac:dyDescent="0.35">
      <c r="A274" s="26">
        <f t="shared" si="38"/>
        <v>260</v>
      </c>
      <c r="B274" s="36">
        <f t="shared" ref="B274:B337" si="39">EDATE(B273,$A$15)</f>
        <v>53206</v>
      </c>
      <c r="C274" s="27">
        <f t="shared" si="36"/>
        <v>265089.93110874936</v>
      </c>
      <c r="D274" s="27">
        <f t="shared" si="32"/>
        <v>3220.9297380728344</v>
      </c>
      <c r="E274" s="27">
        <f t="shared" si="33"/>
        <v>1104.541379619789</v>
      </c>
      <c r="F274" s="27">
        <f t="shared" si="34"/>
        <v>2116.3883584530454</v>
      </c>
      <c r="G274" s="30">
        <v>0</v>
      </c>
      <c r="H274" s="27">
        <f t="shared" si="35"/>
        <v>262973.5427502963</v>
      </c>
      <c r="I274" s="27">
        <f t="shared" si="37"/>
        <v>0</v>
      </c>
    </row>
    <row r="275" spans="1:9" x14ac:dyDescent="0.35">
      <c r="A275" s="26">
        <f t="shared" si="38"/>
        <v>261</v>
      </c>
      <c r="B275" s="36">
        <f t="shared" si="39"/>
        <v>53236</v>
      </c>
      <c r="C275" s="27">
        <f t="shared" si="36"/>
        <v>262973.5427502963</v>
      </c>
      <c r="D275" s="27">
        <f t="shared" si="32"/>
        <v>3220.9297380728344</v>
      </c>
      <c r="E275" s="27">
        <f t="shared" si="33"/>
        <v>1095.7230947929013</v>
      </c>
      <c r="F275" s="27">
        <f t="shared" si="34"/>
        <v>2125.2066432799329</v>
      </c>
      <c r="G275" s="30">
        <v>0</v>
      </c>
      <c r="H275" s="27">
        <f t="shared" si="35"/>
        <v>260848.33610701637</v>
      </c>
      <c r="I275" s="27">
        <f t="shared" si="37"/>
        <v>0</v>
      </c>
    </row>
    <row r="276" spans="1:9" x14ac:dyDescent="0.35">
      <c r="A276" s="26">
        <f t="shared" si="38"/>
        <v>262</v>
      </c>
      <c r="B276" s="36">
        <f t="shared" si="39"/>
        <v>53267</v>
      </c>
      <c r="C276" s="27">
        <f t="shared" si="36"/>
        <v>260848.33610701637</v>
      </c>
      <c r="D276" s="27">
        <f t="shared" si="32"/>
        <v>3220.9297380728344</v>
      </c>
      <c r="E276" s="27">
        <f t="shared" si="33"/>
        <v>1086.8680671125683</v>
      </c>
      <c r="F276" s="27">
        <f t="shared" si="34"/>
        <v>2134.0616709602664</v>
      </c>
      <c r="G276" s="30">
        <v>0</v>
      </c>
      <c r="H276" s="27">
        <f t="shared" si="35"/>
        <v>258714.27443605609</v>
      </c>
      <c r="I276" s="27">
        <f t="shared" si="37"/>
        <v>0</v>
      </c>
    </row>
    <row r="277" spans="1:9" x14ac:dyDescent="0.35">
      <c r="A277" s="26">
        <f t="shared" si="38"/>
        <v>263</v>
      </c>
      <c r="B277" s="36">
        <f t="shared" si="39"/>
        <v>53297</v>
      </c>
      <c r="C277" s="27">
        <f t="shared" si="36"/>
        <v>258714.27443605609</v>
      </c>
      <c r="D277" s="27">
        <f t="shared" si="32"/>
        <v>3220.9297380728344</v>
      </c>
      <c r="E277" s="27">
        <f t="shared" si="33"/>
        <v>1077.9761434835671</v>
      </c>
      <c r="F277" s="27">
        <f t="shared" si="34"/>
        <v>2142.9535945892676</v>
      </c>
      <c r="G277" s="30">
        <v>0</v>
      </c>
      <c r="H277" s="27">
        <f t="shared" si="35"/>
        <v>256571.32084146683</v>
      </c>
      <c r="I277" s="27">
        <f t="shared" si="37"/>
        <v>0</v>
      </c>
    </row>
    <row r="278" spans="1:9" x14ac:dyDescent="0.35">
      <c r="A278" s="26">
        <f t="shared" si="38"/>
        <v>264</v>
      </c>
      <c r="B278" s="36">
        <f t="shared" si="39"/>
        <v>53328</v>
      </c>
      <c r="C278" s="27">
        <f t="shared" si="36"/>
        <v>256571.32084146683</v>
      </c>
      <c r="D278" s="27">
        <f t="shared" si="32"/>
        <v>3220.9297380728344</v>
      </c>
      <c r="E278" s="27">
        <f t="shared" si="33"/>
        <v>1069.0471701727784</v>
      </c>
      <c r="F278" s="27">
        <f t="shared" si="34"/>
        <v>2151.8825679000561</v>
      </c>
      <c r="G278" s="30">
        <v>0</v>
      </c>
      <c r="H278" s="27">
        <f t="shared" si="35"/>
        <v>254419.43827356678</v>
      </c>
      <c r="I278" s="27">
        <f t="shared" si="37"/>
        <v>0</v>
      </c>
    </row>
    <row r="279" spans="1:9" x14ac:dyDescent="0.35">
      <c r="A279" s="26">
        <f t="shared" si="38"/>
        <v>265</v>
      </c>
      <c r="B279" s="36">
        <f t="shared" si="39"/>
        <v>53359</v>
      </c>
      <c r="C279" s="27">
        <f t="shared" si="36"/>
        <v>254419.43827356678</v>
      </c>
      <c r="D279" s="27">
        <f t="shared" si="32"/>
        <v>3220.9297380728344</v>
      </c>
      <c r="E279" s="27">
        <f t="shared" si="33"/>
        <v>1060.0809928065282</v>
      </c>
      <c r="F279" s="27">
        <f t="shared" si="34"/>
        <v>2160.8487452663062</v>
      </c>
      <c r="G279" s="30">
        <v>0</v>
      </c>
      <c r="H279" s="27">
        <f t="shared" si="35"/>
        <v>252258.58952830048</v>
      </c>
      <c r="I279" s="27">
        <f t="shared" si="37"/>
        <v>0</v>
      </c>
    </row>
    <row r="280" spans="1:9" x14ac:dyDescent="0.35">
      <c r="A280" s="26">
        <f t="shared" si="38"/>
        <v>266</v>
      </c>
      <c r="B280" s="36">
        <f t="shared" si="39"/>
        <v>53387</v>
      </c>
      <c r="C280" s="27">
        <f t="shared" si="36"/>
        <v>252258.58952830048</v>
      </c>
      <c r="D280" s="27">
        <f t="shared" si="32"/>
        <v>3220.9297380728344</v>
      </c>
      <c r="E280" s="27">
        <f t="shared" si="33"/>
        <v>1051.0774563679186</v>
      </c>
      <c r="F280" s="27">
        <f t="shared" si="34"/>
        <v>2169.8522817049161</v>
      </c>
      <c r="G280" s="30">
        <v>0</v>
      </c>
      <c r="H280" s="27">
        <f t="shared" si="35"/>
        <v>250088.73724659556</v>
      </c>
      <c r="I280" s="27">
        <f t="shared" si="37"/>
        <v>0</v>
      </c>
    </row>
    <row r="281" spans="1:9" x14ac:dyDescent="0.35">
      <c r="A281" s="26">
        <f t="shared" si="38"/>
        <v>267</v>
      </c>
      <c r="B281" s="36">
        <f t="shared" si="39"/>
        <v>53418</v>
      </c>
      <c r="C281" s="27">
        <f t="shared" si="36"/>
        <v>250088.73724659556</v>
      </c>
      <c r="D281" s="27">
        <f t="shared" si="32"/>
        <v>3220.9297380728344</v>
      </c>
      <c r="E281" s="27">
        <f t="shared" si="33"/>
        <v>1042.0364051941481</v>
      </c>
      <c r="F281" s="27">
        <f t="shared" si="34"/>
        <v>2178.8933328786861</v>
      </c>
      <c r="G281" s="30">
        <v>0</v>
      </c>
      <c r="H281" s="27">
        <f t="shared" si="35"/>
        <v>247909.84391371688</v>
      </c>
      <c r="I281" s="27">
        <f t="shared" si="37"/>
        <v>0</v>
      </c>
    </row>
    <row r="282" spans="1:9" x14ac:dyDescent="0.35">
      <c r="A282" s="26">
        <f t="shared" si="38"/>
        <v>268</v>
      </c>
      <c r="B282" s="36">
        <f t="shared" si="39"/>
        <v>53448</v>
      </c>
      <c r="C282" s="27">
        <f t="shared" si="36"/>
        <v>247909.84391371688</v>
      </c>
      <c r="D282" s="27">
        <f t="shared" si="32"/>
        <v>3220.9297380728344</v>
      </c>
      <c r="E282" s="27">
        <f t="shared" si="33"/>
        <v>1032.9576829738203</v>
      </c>
      <c r="F282" s="27">
        <f t="shared" si="34"/>
        <v>2187.9720550990141</v>
      </c>
      <c r="G282" s="30">
        <v>0</v>
      </c>
      <c r="H282" s="27">
        <f t="shared" si="35"/>
        <v>245721.87185861787</v>
      </c>
      <c r="I282" s="27">
        <f t="shared" si="37"/>
        <v>0</v>
      </c>
    </row>
    <row r="283" spans="1:9" x14ac:dyDescent="0.35">
      <c r="A283" s="26">
        <f t="shared" si="38"/>
        <v>269</v>
      </c>
      <c r="B283" s="36">
        <f t="shared" si="39"/>
        <v>53479</v>
      </c>
      <c r="C283" s="27">
        <f t="shared" si="36"/>
        <v>245721.87185861787</v>
      </c>
      <c r="D283" s="27">
        <f t="shared" si="32"/>
        <v>3220.9297380728344</v>
      </c>
      <c r="E283" s="27">
        <f t="shared" si="33"/>
        <v>1023.8411327442411</v>
      </c>
      <c r="F283" s="27">
        <f t="shared" si="34"/>
        <v>2197.0886053285931</v>
      </c>
      <c r="G283" s="30">
        <v>0</v>
      </c>
      <c r="H283" s="27">
        <f t="shared" si="35"/>
        <v>243524.78325328929</v>
      </c>
      <c r="I283" s="27">
        <f t="shared" si="37"/>
        <v>0</v>
      </c>
    </row>
    <row r="284" spans="1:9" x14ac:dyDescent="0.35">
      <c r="A284" s="26">
        <f t="shared" si="38"/>
        <v>270</v>
      </c>
      <c r="B284" s="36">
        <f t="shared" si="39"/>
        <v>53509</v>
      </c>
      <c r="C284" s="27">
        <f t="shared" si="36"/>
        <v>243524.78325328929</v>
      </c>
      <c r="D284" s="27">
        <f t="shared" si="32"/>
        <v>3220.9297380728344</v>
      </c>
      <c r="E284" s="27">
        <f t="shared" si="33"/>
        <v>1014.6865968887054</v>
      </c>
      <c r="F284" s="27">
        <f t="shared" si="34"/>
        <v>2206.2431411841289</v>
      </c>
      <c r="G284" s="30">
        <v>0</v>
      </c>
      <c r="H284" s="27">
        <f t="shared" si="35"/>
        <v>241318.54011210517</v>
      </c>
      <c r="I284" s="27">
        <f t="shared" si="37"/>
        <v>0</v>
      </c>
    </row>
    <row r="285" spans="1:9" x14ac:dyDescent="0.35">
      <c r="A285" s="26">
        <f t="shared" si="38"/>
        <v>271</v>
      </c>
      <c r="B285" s="36">
        <f t="shared" si="39"/>
        <v>53540</v>
      </c>
      <c r="C285" s="27">
        <f t="shared" si="36"/>
        <v>241318.54011210517</v>
      </c>
      <c r="D285" s="27">
        <f t="shared" si="32"/>
        <v>3220.9297380728344</v>
      </c>
      <c r="E285" s="27">
        <f t="shared" si="33"/>
        <v>1005.4939171337716</v>
      </c>
      <c r="F285" s="27">
        <f t="shared" si="34"/>
        <v>2215.435820939063</v>
      </c>
      <c r="G285" s="30">
        <v>0</v>
      </c>
      <c r="H285" s="27">
        <f t="shared" si="35"/>
        <v>239103.10429116612</v>
      </c>
      <c r="I285" s="27">
        <f t="shared" si="37"/>
        <v>0</v>
      </c>
    </row>
    <row r="286" spans="1:9" x14ac:dyDescent="0.35">
      <c r="A286" s="26">
        <f t="shared" si="38"/>
        <v>272</v>
      </c>
      <c r="B286" s="36">
        <f t="shared" si="39"/>
        <v>53571</v>
      </c>
      <c r="C286" s="27">
        <f t="shared" si="36"/>
        <v>239103.10429116612</v>
      </c>
      <c r="D286" s="27">
        <f t="shared" si="32"/>
        <v>3220.9297380728344</v>
      </c>
      <c r="E286" s="27">
        <f t="shared" si="33"/>
        <v>996.26293454652546</v>
      </c>
      <c r="F286" s="27">
        <f t="shared" si="34"/>
        <v>2224.6668035263092</v>
      </c>
      <c r="G286" s="30">
        <v>0</v>
      </c>
      <c r="H286" s="27">
        <f t="shared" si="35"/>
        <v>236878.43748763981</v>
      </c>
      <c r="I286" s="27">
        <f t="shared" si="37"/>
        <v>0</v>
      </c>
    </row>
    <row r="287" spans="1:9" x14ac:dyDescent="0.35">
      <c r="A287" s="26">
        <f t="shared" si="38"/>
        <v>273</v>
      </c>
      <c r="B287" s="36">
        <f t="shared" si="39"/>
        <v>53601</v>
      </c>
      <c r="C287" s="27">
        <f t="shared" si="36"/>
        <v>236878.43748763981</v>
      </c>
      <c r="D287" s="27">
        <f t="shared" si="32"/>
        <v>3220.9297380728344</v>
      </c>
      <c r="E287" s="27">
        <f t="shared" si="33"/>
        <v>986.99348953183255</v>
      </c>
      <c r="F287" s="27">
        <f t="shared" si="34"/>
        <v>2233.936248541002</v>
      </c>
      <c r="G287" s="30">
        <v>0</v>
      </c>
      <c r="H287" s="27">
        <f t="shared" si="35"/>
        <v>234644.50123909881</v>
      </c>
      <c r="I287" s="27">
        <f t="shared" si="37"/>
        <v>0</v>
      </c>
    </row>
    <row r="288" spans="1:9" x14ac:dyDescent="0.35">
      <c r="A288" s="26">
        <f t="shared" si="38"/>
        <v>274</v>
      </c>
      <c r="B288" s="36">
        <f t="shared" si="39"/>
        <v>53632</v>
      </c>
      <c r="C288" s="27">
        <f t="shared" si="36"/>
        <v>234644.50123909881</v>
      </c>
      <c r="D288" s="27">
        <f t="shared" si="32"/>
        <v>3220.9297380728344</v>
      </c>
      <c r="E288" s="27">
        <f t="shared" si="33"/>
        <v>977.68542182957833</v>
      </c>
      <c r="F288" s="27">
        <f t="shared" si="34"/>
        <v>2243.244316243256</v>
      </c>
      <c r="G288" s="30">
        <v>0</v>
      </c>
      <c r="H288" s="27">
        <f t="shared" si="35"/>
        <v>232401.25692285557</v>
      </c>
      <c r="I288" s="27">
        <f t="shared" si="37"/>
        <v>0</v>
      </c>
    </row>
    <row r="289" spans="1:9" x14ac:dyDescent="0.35">
      <c r="A289" s="26">
        <f t="shared" si="38"/>
        <v>275</v>
      </c>
      <c r="B289" s="36">
        <f t="shared" si="39"/>
        <v>53662</v>
      </c>
      <c r="C289" s="27">
        <f t="shared" si="36"/>
        <v>232401.25692285557</v>
      </c>
      <c r="D289" s="27">
        <f t="shared" si="32"/>
        <v>3220.9297380728344</v>
      </c>
      <c r="E289" s="27">
        <f t="shared" si="33"/>
        <v>968.33857051189818</v>
      </c>
      <c r="F289" s="27">
        <f t="shared" si="34"/>
        <v>2252.5911675609364</v>
      </c>
      <c r="G289" s="30">
        <v>0</v>
      </c>
      <c r="H289" s="27">
        <f t="shared" si="35"/>
        <v>230148.66575529464</v>
      </c>
      <c r="I289" s="27">
        <f t="shared" si="37"/>
        <v>0</v>
      </c>
    </row>
    <row r="290" spans="1:9" x14ac:dyDescent="0.35">
      <c r="A290" s="26">
        <f t="shared" si="38"/>
        <v>276</v>
      </c>
      <c r="B290" s="36">
        <f t="shared" si="39"/>
        <v>53693</v>
      </c>
      <c r="C290" s="27">
        <f t="shared" si="36"/>
        <v>230148.66575529464</v>
      </c>
      <c r="D290" s="27">
        <f t="shared" si="32"/>
        <v>3220.9297380728344</v>
      </c>
      <c r="E290" s="27">
        <f t="shared" si="33"/>
        <v>958.95277398039434</v>
      </c>
      <c r="F290" s="27">
        <f t="shared" si="34"/>
        <v>2261.9769640924401</v>
      </c>
      <c r="G290" s="30">
        <v>0</v>
      </c>
      <c r="H290" s="27">
        <f t="shared" si="35"/>
        <v>227886.68879120221</v>
      </c>
      <c r="I290" s="27">
        <f t="shared" si="37"/>
        <v>0</v>
      </c>
    </row>
    <row r="291" spans="1:9" x14ac:dyDescent="0.35">
      <c r="A291" s="26">
        <f t="shared" si="38"/>
        <v>277</v>
      </c>
      <c r="B291" s="36">
        <f t="shared" si="39"/>
        <v>53724</v>
      </c>
      <c r="C291" s="27">
        <f t="shared" si="36"/>
        <v>227886.68879120221</v>
      </c>
      <c r="D291" s="27">
        <f t="shared" si="32"/>
        <v>3220.9297380728344</v>
      </c>
      <c r="E291" s="27">
        <f t="shared" si="33"/>
        <v>949.52786996334248</v>
      </c>
      <c r="F291" s="27">
        <f t="shared" si="34"/>
        <v>2271.4018681094922</v>
      </c>
      <c r="G291" s="30">
        <v>0</v>
      </c>
      <c r="H291" s="27">
        <f t="shared" si="35"/>
        <v>225615.2869230927</v>
      </c>
      <c r="I291" s="27">
        <f t="shared" si="37"/>
        <v>0</v>
      </c>
    </row>
    <row r="292" spans="1:9" x14ac:dyDescent="0.35">
      <c r="A292" s="26">
        <f t="shared" si="38"/>
        <v>278</v>
      </c>
      <c r="B292" s="36">
        <f t="shared" si="39"/>
        <v>53752</v>
      </c>
      <c r="C292" s="27">
        <f t="shared" si="36"/>
        <v>225615.2869230927</v>
      </c>
      <c r="D292" s="27">
        <f t="shared" si="32"/>
        <v>3220.9297380728344</v>
      </c>
      <c r="E292" s="27">
        <f t="shared" si="33"/>
        <v>940.06369551288628</v>
      </c>
      <c r="F292" s="27">
        <f t="shared" si="34"/>
        <v>2280.8660425599483</v>
      </c>
      <c r="G292" s="30">
        <v>0</v>
      </c>
      <c r="H292" s="27">
        <f t="shared" si="35"/>
        <v>223334.42088053277</v>
      </c>
      <c r="I292" s="27">
        <f t="shared" si="37"/>
        <v>0</v>
      </c>
    </row>
    <row r="293" spans="1:9" x14ac:dyDescent="0.35">
      <c r="A293" s="26">
        <f t="shared" si="38"/>
        <v>279</v>
      </c>
      <c r="B293" s="36">
        <f t="shared" si="39"/>
        <v>53783</v>
      </c>
      <c r="C293" s="27">
        <f t="shared" si="36"/>
        <v>223334.42088053277</v>
      </c>
      <c r="D293" s="27">
        <f t="shared" si="32"/>
        <v>3220.9297380728344</v>
      </c>
      <c r="E293" s="27">
        <f t="shared" si="33"/>
        <v>930.5600870022198</v>
      </c>
      <c r="F293" s="27">
        <f t="shared" si="34"/>
        <v>2290.3696510706145</v>
      </c>
      <c r="G293" s="30">
        <v>0</v>
      </c>
      <c r="H293" s="27">
        <f t="shared" si="35"/>
        <v>221044.05122946214</v>
      </c>
      <c r="I293" s="27">
        <f t="shared" si="37"/>
        <v>0</v>
      </c>
    </row>
    <row r="294" spans="1:9" x14ac:dyDescent="0.35">
      <c r="A294" s="26">
        <f t="shared" si="38"/>
        <v>280</v>
      </c>
      <c r="B294" s="36">
        <f t="shared" si="39"/>
        <v>53813</v>
      </c>
      <c r="C294" s="27">
        <f t="shared" si="36"/>
        <v>221044.05122946214</v>
      </c>
      <c r="D294" s="27">
        <f t="shared" si="32"/>
        <v>3220.9297380728344</v>
      </c>
      <c r="E294" s="27">
        <f t="shared" si="33"/>
        <v>921.01688012275895</v>
      </c>
      <c r="F294" s="27">
        <f t="shared" si="34"/>
        <v>2299.9128579500757</v>
      </c>
      <c r="G294" s="30">
        <v>0</v>
      </c>
      <c r="H294" s="27">
        <f t="shared" si="35"/>
        <v>218744.13837151206</v>
      </c>
      <c r="I294" s="27">
        <f t="shared" si="37"/>
        <v>0</v>
      </c>
    </row>
    <row r="295" spans="1:9" x14ac:dyDescent="0.35">
      <c r="A295" s="26">
        <f t="shared" si="38"/>
        <v>281</v>
      </c>
      <c r="B295" s="36">
        <f t="shared" si="39"/>
        <v>53844</v>
      </c>
      <c r="C295" s="27">
        <f t="shared" si="36"/>
        <v>218744.13837151206</v>
      </c>
      <c r="D295" s="27">
        <f t="shared" si="32"/>
        <v>3220.9297380728344</v>
      </c>
      <c r="E295" s="27">
        <f t="shared" si="33"/>
        <v>911.43390988130022</v>
      </c>
      <c r="F295" s="27">
        <f t="shared" si="34"/>
        <v>2309.4958281915342</v>
      </c>
      <c r="G295" s="30">
        <v>0</v>
      </c>
      <c r="H295" s="27">
        <f t="shared" si="35"/>
        <v>216434.64254332051</v>
      </c>
      <c r="I295" s="27">
        <f t="shared" si="37"/>
        <v>0</v>
      </c>
    </row>
    <row r="296" spans="1:9" x14ac:dyDescent="0.35">
      <c r="A296" s="26">
        <f t="shared" si="38"/>
        <v>282</v>
      </c>
      <c r="B296" s="36">
        <f t="shared" si="39"/>
        <v>53874</v>
      </c>
      <c r="C296" s="27">
        <f t="shared" si="36"/>
        <v>216434.64254332051</v>
      </c>
      <c r="D296" s="27">
        <f t="shared" si="32"/>
        <v>3220.9297380728344</v>
      </c>
      <c r="E296" s="27">
        <f t="shared" si="33"/>
        <v>901.81101059716877</v>
      </c>
      <c r="F296" s="27">
        <f t="shared" si="34"/>
        <v>2319.1187274756658</v>
      </c>
      <c r="G296" s="30">
        <v>0</v>
      </c>
      <c r="H296" s="27">
        <f t="shared" si="35"/>
        <v>214115.52381584485</v>
      </c>
      <c r="I296" s="27">
        <f t="shared" si="37"/>
        <v>0</v>
      </c>
    </row>
    <row r="297" spans="1:9" x14ac:dyDescent="0.35">
      <c r="A297" s="26">
        <f t="shared" si="38"/>
        <v>283</v>
      </c>
      <c r="B297" s="36">
        <f t="shared" si="39"/>
        <v>53905</v>
      </c>
      <c r="C297" s="27">
        <f t="shared" si="36"/>
        <v>214115.52381584485</v>
      </c>
      <c r="D297" s="27">
        <f t="shared" si="32"/>
        <v>3220.9297380728344</v>
      </c>
      <c r="E297" s="27">
        <f t="shared" si="33"/>
        <v>892.14801589935348</v>
      </c>
      <c r="F297" s="27">
        <f t="shared" si="34"/>
        <v>2328.7817221734808</v>
      </c>
      <c r="G297" s="30">
        <v>0</v>
      </c>
      <c r="H297" s="27">
        <f t="shared" si="35"/>
        <v>211786.74209367138</v>
      </c>
      <c r="I297" s="27">
        <f t="shared" si="37"/>
        <v>0</v>
      </c>
    </row>
    <row r="298" spans="1:9" x14ac:dyDescent="0.35">
      <c r="A298" s="26">
        <f t="shared" si="38"/>
        <v>284</v>
      </c>
      <c r="B298" s="36">
        <f t="shared" si="39"/>
        <v>53936</v>
      </c>
      <c r="C298" s="27">
        <f t="shared" si="36"/>
        <v>211786.74209367138</v>
      </c>
      <c r="D298" s="27">
        <f t="shared" si="32"/>
        <v>3220.9297380728344</v>
      </c>
      <c r="E298" s="27">
        <f t="shared" si="33"/>
        <v>882.44475872363068</v>
      </c>
      <c r="F298" s="27">
        <f t="shared" si="34"/>
        <v>2338.484979349204</v>
      </c>
      <c r="G298" s="30">
        <v>0</v>
      </c>
      <c r="H298" s="27">
        <f t="shared" si="35"/>
        <v>209448.25711432216</v>
      </c>
      <c r="I298" s="27">
        <f t="shared" si="37"/>
        <v>0</v>
      </c>
    </row>
    <row r="299" spans="1:9" x14ac:dyDescent="0.35">
      <c r="A299" s="26">
        <f t="shared" si="38"/>
        <v>285</v>
      </c>
      <c r="B299" s="36">
        <f t="shared" si="39"/>
        <v>53966</v>
      </c>
      <c r="C299" s="27">
        <f t="shared" si="36"/>
        <v>209448.25711432216</v>
      </c>
      <c r="D299" s="27">
        <f t="shared" si="32"/>
        <v>3220.9297380728344</v>
      </c>
      <c r="E299" s="27">
        <f t="shared" si="33"/>
        <v>872.70107130967563</v>
      </c>
      <c r="F299" s="27">
        <f t="shared" si="34"/>
        <v>2348.2286667631588</v>
      </c>
      <c r="G299" s="30">
        <v>0</v>
      </c>
      <c r="H299" s="27">
        <f t="shared" si="35"/>
        <v>207100.02844755899</v>
      </c>
      <c r="I299" s="27">
        <f t="shared" si="37"/>
        <v>0</v>
      </c>
    </row>
    <row r="300" spans="1:9" x14ac:dyDescent="0.35">
      <c r="A300" s="26">
        <f t="shared" si="38"/>
        <v>286</v>
      </c>
      <c r="B300" s="36">
        <f t="shared" si="39"/>
        <v>53997</v>
      </c>
      <c r="C300" s="27">
        <f t="shared" si="36"/>
        <v>207100.02844755899</v>
      </c>
      <c r="D300" s="27">
        <f t="shared" si="32"/>
        <v>3220.9297380728344</v>
      </c>
      <c r="E300" s="27">
        <f t="shared" si="33"/>
        <v>862.91678519816242</v>
      </c>
      <c r="F300" s="27">
        <f t="shared" si="34"/>
        <v>2358.012952874672</v>
      </c>
      <c r="G300" s="30">
        <v>0</v>
      </c>
      <c r="H300" s="27">
        <f t="shared" si="35"/>
        <v>204742.01549468431</v>
      </c>
      <c r="I300" s="27">
        <f t="shared" si="37"/>
        <v>0</v>
      </c>
    </row>
    <row r="301" spans="1:9" x14ac:dyDescent="0.35">
      <c r="A301" s="26">
        <f t="shared" si="38"/>
        <v>287</v>
      </c>
      <c r="B301" s="36">
        <f t="shared" si="39"/>
        <v>54027</v>
      </c>
      <c r="C301" s="27">
        <f t="shared" si="36"/>
        <v>204742.01549468431</v>
      </c>
      <c r="D301" s="27">
        <f t="shared" si="32"/>
        <v>3220.9297380728344</v>
      </c>
      <c r="E301" s="27">
        <f t="shared" si="33"/>
        <v>853.09173122785126</v>
      </c>
      <c r="F301" s="27">
        <f t="shared" si="34"/>
        <v>2367.8380068449833</v>
      </c>
      <c r="G301" s="30">
        <v>0</v>
      </c>
      <c r="H301" s="27">
        <f t="shared" si="35"/>
        <v>202374.17748783933</v>
      </c>
      <c r="I301" s="27">
        <f t="shared" si="37"/>
        <v>0</v>
      </c>
    </row>
    <row r="302" spans="1:9" x14ac:dyDescent="0.35">
      <c r="A302" s="26">
        <f t="shared" si="38"/>
        <v>288</v>
      </c>
      <c r="B302" s="36">
        <f t="shared" si="39"/>
        <v>54058</v>
      </c>
      <c r="C302" s="27">
        <f t="shared" si="36"/>
        <v>202374.17748783933</v>
      </c>
      <c r="D302" s="27">
        <f t="shared" si="32"/>
        <v>3220.9297380728344</v>
      </c>
      <c r="E302" s="27">
        <f t="shared" si="33"/>
        <v>843.22573953266385</v>
      </c>
      <c r="F302" s="27">
        <f t="shared" si="34"/>
        <v>2377.7039985401707</v>
      </c>
      <c r="G302" s="30">
        <v>0</v>
      </c>
      <c r="H302" s="27">
        <f t="shared" si="35"/>
        <v>199996.47348929915</v>
      </c>
      <c r="I302" s="27">
        <f t="shared" si="37"/>
        <v>0</v>
      </c>
    </row>
    <row r="303" spans="1:9" x14ac:dyDescent="0.35">
      <c r="A303" s="26">
        <f t="shared" si="38"/>
        <v>289</v>
      </c>
      <c r="B303" s="36">
        <f t="shared" si="39"/>
        <v>54089</v>
      </c>
      <c r="C303" s="27">
        <f t="shared" si="36"/>
        <v>199996.47348929915</v>
      </c>
      <c r="D303" s="27">
        <f t="shared" si="32"/>
        <v>3220.9297380728344</v>
      </c>
      <c r="E303" s="27">
        <f t="shared" si="33"/>
        <v>833.31863953874642</v>
      </c>
      <c r="F303" s="27">
        <f t="shared" si="34"/>
        <v>2387.6110985340879</v>
      </c>
      <c r="G303" s="30">
        <v>0</v>
      </c>
      <c r="H303" s="27">
        <f t="shared" si="35"/>
        <v>197608.86239076508</v>
      </c>
      <c r="I303" s="27">
        <f t="shared" si="37"/>
        <v>0</v>
      </c>
    </row>
    <row r="304" spans="1:9" x14ac:dyDescent="0.35">
      <c r="A304" s="26">
        <f t="shared" si="38"/>
        <v>290</v>
      </c>
      <c r="B304" s="36">
        <f t="shared" si="39"/>
        <v>54118</v>
      </c>
      <c r="C304" s="27">
        <f t="shared" si="36"/>
        <v>197608.86239076508</v>
      </c>
      <c r="D304" s="27">
        <f t="shared" si="32"/>
        <v>3220.9297380728344</v>
      </c>
      <c r="E304" s="27">
        <f t="shared" si="33"/>
        <v>823.37025996152113</v>
      </c>
      <c r="F304" s="27">
        <f t="shared" si="34"/>
        <v>2397.5594781113132</v>
      </c>
      <c r="G304" s="30">
        <v>0</v>
      </c>
      <c r="H304" s="27">
        <f t="shared" si="35"/>
        <v>195211.30291265377</v>
      </c>
      <c r="I304" s="27">
        <f t="shared" si="37"/>
        <v>0</v>
      </c>
    </row>
    <row r="305" spans="1:9" x14ac:dyDescent="0.35">
      <c r="A305" s="26">
        <f t="shared" si="38"/>
        <v>291</v>
      </c>
      <c r="B305" s="36">
        <f t="shared" si="39"/>
        <v>54149</v>
      </c>
      <c r="C305" s="27">
        <f t="shared" si="36"/>
        <v>195211.30291265377</v>
      </c>
      <c r="D305" s="27">
        <f t="shared" si="32"/>
        <v>3220.9297380728344</v>
      </c>
      <c r="E305" s="27">
        <f t="shared" si="33"/>
        <v>813.38042880272405</v>
      </c>
      <c r="F305" s="27">
        <f t="shared" si="34"/>
        <v>2407.5493092701104</v>
      </c>
      <c r="G305" s="30">
        <v>0</v>
      </c>
      <c r="H305" s="27">
        <f t="shared" si="35"/>
        <v>192803.75360338367</v>
      </c>
      <c r="I305" s="27">
        <f t="shared" si="37"/>
        <v>0</v>
      </c>
    </row>
    <row r="306" spans="1:9" x14ac:dyDescent="0.35">
      <c r="A306" s="26">
        <f t="shared" si="38"/>
        <v>292</v>
      </c>
      <c r="B306" s="36">
        <f t="shared" si="39"/>
        <v>54179</v>
      </c>
      <c r="C306" s="27">
        <f t="shared" si="36"/>
        <v>192803.75360338367</v>
      </c>
      <c r="D306" s="27">
        <f t="shared" si="32"/>
        <v>3220.9297380728344</v>
      </c>
      <c r="E306" s="27">
        <f t="shared" si="33"/>
        <v>803.34897334743198</v>
      </c>
      <c r="F306" s="27">
        <f t="shared" si="34"/>
        <v>2417.5807647254023</v>
      </c>
      <c r="G306" s="30">
        <v>0</v>
      </c>
      <c r="H306" s="27">
        <f t="shared" si="35"/>
        <v>190386.17283865827</v>
      </c>
      <c r="I306" s="27">
        <f t="shared" si="37"/>
        <v>0</v>
      </c>
    </row>
    <row r="307" spans="1:9" x14ac:dyDescent="0.35">
      <c r="A307" s="26">
        <f t="shared" si="38"/>
        <v>293</v>
      </c>
      <c r="B307" s="36">
        <f t="shared" si="39"/>
        <v>54210</v>
      </c>
      <c r="C307" s="27">
        <f t="shared" si="36"/>
        <v>190386.17283865827</v>
      </c>
      <c r="D307" s="27">
        <f t="shared" si="32"/>
        <v>3220.9297380728344</v>
      </c>
      <c r="E307" s="27">
        <f t="shared" si="33"/>
        <v>793.27572016107615</v>
      </c>
      <c r="F307" s="27">
        <f t="shared" si="34"/>
        <v>2427.6540179117583</v>
      </c>
      <c r="G307" s="30">
        <v>0</v>
      </c>
      <c r="H307" s="27">
        <f t="shared" si="35"/>
        <v>187958.51882074651</v>
      </c>
      <c r="I307" s="27">
        <f t="shared" si="37"/>
        <v>0</v>
      </c>
    </row>
    <row r="308" spans="1:9" x14ac:dyDescent="0.35">
      <c r="A308" s="26">
        <f t="shared" si="38"/>
        <v>294</v>
      </c>
      <c r="B308" s="36">
        <f t="shared" si="39"/>
        <v>54240</v>
      </c>
      <c r="C308" s="27">
        <f t="shared" si="36"/>
        <v>187958.51882074651</v>
      </c>
      <c r="D308" s="27">
        <f t="shared" si="32"/>
        <v>3220.9297380728344</v>
      </c>
      <c r="E308" s="27">
        <f t="shared" si="33"/>
        <v>783.1604950864438</v>
      </c>
      <c r="F308" s="27">
        <f t="shared" si="34"/>
        <v>2437.7692429863905</v>
      </c>
      <c r="G308" s="30">
        <v>0</v>
      </c>
      <c r="H308" s="27">
        <f t="shared" si="35"/>
        <v>185520.74957776011</v>
      </c>
      <c r="I308" s="27">
        <f t="shared" si="37"/>
        <v>0</v>
      </c>
    </row>
    <row r="309" spans="1:9" x14ac:dyDescent="0.35">
      <c r="A309" s="26">
        <f t="shared" si="38"/>
        <v>295</v>
      </c>
      <c r="B309" s="36">
        <f t="shared" si="39"/>
        <v>54271</v>
      </c>
      <c r="C309" s="27">
        <f t="shared" si="36"/>
        <v>185520.74957776011</v>
      </c>
      <c r="D309" s="27">
        <f t="shared" si="32"/>
        <v>3220.9297380728344</v>
      </c>
      <c r="E309" s="27">
        <f t="shared" si="33"/>
        <v>773.00312324066715</v>
      </c>
      <c r="F309" s="27">
        <f t="shared" si="34"/>
        <v>2447.9266148321672</v>
      </c>
      <c r="G309" s="30">
        <v>0</v>
      </c>
      <c r="H309" s="27">
        <f t="shared" si="35"/>
        <v>183072.82296292795</v>
      </c>
      <c r="I309" s="27">
        <f t="shared" si="37"/>
        <v>0</v>
      </c>
    </row>
    <row r="310" spans="1:9" x14ac:dyDescent="0.35">
      <c r="A310" s="26">
        <f t="shared" si="38"/>
        <v>296</v>
      </c>
      <c r="B310" s="36">
        <f t="shared" si="39"/>
        <v>54302</v>
      </c>
      <c r="C310" s="27">
        <f t="shared" si="36"/>
        <v>183072.82296292795</v>
      </c>
      <c r="D310" s="27">
        <f t="shared" si="32"/>
        <v>3220.9297380728344</v>
      </c>
      <c r="E310" s="27">
        <f t="shared" si="33"/>
        <v>762.80342901219979</v>
      </c>
      <c r="F310" s="27">
        <f t="shared" si="34"/>
        <v>2458.1263090606344</v>
      </c>
      <c r="G310" s="30">
        <v>0</v>
      </c>
      <c r="H310" s="27">
        <f t="shared" si="35"/>
        <v>180614.69665386732</v>
      </c>
      <c r="I310" s="27">
        <f t="shared" si="37"/>
        <v>0</v>
      </c>
    </row>
    <row r="311" spans="1:9" x14ac:dyDescent="0.35">
      <c r="A311" s="26">
        <f t="shared" si="38"/>
        <v>297</v>
      </c>
      <c r="B311" s="36">
        <f t="shared" si="39"/>
        <v>54332</v>
      </c>
      <c r="C311" s="27">
        <f t="shared" si="36"/>
        <v>180614.69665386732</v>
      </c>
      <c r="D311" s="27">
        <f t="shared" si="32"/>
        <v>3220.9297380728344</v>
      </c>
      <c r="E311" s="27">
        <f t="shared" si="33"/>
        <v>752.56123605778043</v>
      </c>
      <c r="F311" s="27">
        <f t="shared" si="34"/>
        <v>2468.3685020150542</v>
      </c>
      <c r="G311" s="30">
        <v>0</v>
      </c>
      <c r="H311" s="27">
        <f t="shared" si="35"/>
        <v>178146.32815185227</v>
      </c>
      <c r="I311" s="27">
        <f t="shared" si="37"/>
        <v>0</v>
      </c>
    </row>
    <row r="312" spans="1:9" x14ac:dyDescent="0.35">
      <c r="A312" s="26">
        <f t="shared" si="38"/>
        <v>298</v>
      </c>
      <c r="B312" s="36">
        <f t="shared" si="39"/>
        <v>54363</v>
      </c>
      <c r="C312" s="27">
        <f t="shared" si="36"/>
        <v>178146.32815185227</v>
      </c>
      <c r="D312" s="27">
        <f t="shared" si="32"/>
        <v>3220.9297380728344</v>
      </c>
      <c r="E312" s="27">
        <f t="shared" si="33"/>
        <v>742.27636729938445</v>
      </c>
      <c r="F312" s="27">
        <f t="shared" si="34"/>
        <v>2478.6533707734498</v>
      </c>
      <c r="G312" s="30">
        <v>0</v>
      </c>
      <c r="H312" s="27">
        <f t="shared" si="35"/>
        <v>175667.67478107882</v>
      </c>
      <c r="I312" s="27">
        <f t="shared" si="37"/>
        <v>0</v>
      </c>
    </row>
    <row r="313" spans="1:9" x14ac:dyDescent="0.35">
      <c r="A313" s="26">
        <f t="shared" si="38"/>
        <v>299</v>
      </c>
      <c r="B313" s="36">
        <f t="shared" si="39"/>
        <v>54393</v>
      </c>
      <c r="C313" s="27">
        <f t="shared" si="36"/>
        <v>175667.67478107882</v>
      </c>
      <c r="D313" s="27">
        <f t="shared" si="32"/>
        <v>3220.9297380728344</v>
      </c>
      <c r="E313" s="27">
        <f t="shared" si="33"/>
        <v>731.94864492116176</v>
      </c>
      <c r="F313" s="27">
        <f t="shared" si="34"/>
        <v>2488.9810931516727</v>
      </c>
      <c r="G313" s="30">
        <v>0</v>
      </c>
      <c r="H313" s="27">
        <f t="shared" si="35"/>
        <v>173178.69368792715</v>
      </c>
      <c r="I313" s="27">
        <f t="shared" si="37"/>
        <v>0</v>
      </c>
    </row>
    <row r="314" spans="1:9" x14ac:dyDescent="0.35">
      <c r="A314" s="26">
        <f t="shared" si="38"/>
        <v>300</v>
      </c>
      <c r="B314" s="36">
        <f t="shared" si="39"/>
        <v>54424</v>
      </c>
      <c r="C314" s="27">
        <f t="shared" si="36"/>
        <v>173178.69368792715</v>
      </c>
      <c r="D314" s="27">
        <f t="shared" si="32"/>
        <v>3220.9297380728344</v>
      </c>
      <c r="E314" s="27">
        <f t="shared" si="33"/>
        <v>721.57789036636314</v>
      </c>
      <c r="F314" s="27">
        <f t="shared" si="34"/>
        <v>2499.3518477064713</v>
      </c>
      <c r="G314" s="30">
        <v>0</v>
      </c>
      <c r="H314" s="27">
        <f t="shared" si="35"/>
        <v>170679.34184022067</v>
      </c>
      <c r="I314" s="27">
        <f t="shared" si="37"/>
        <v>0</v>
      </c>
    </row>
    <row r="315" spans="1:9" x14ac:dyDescent="0.35">
      <c r="A315" s="26">
        <f t="shared" si="38"/>
        <v>301</v>
      </c>
      <c r="B315" s="36">
        <f t="shared" si="39"/>
        <v>54455</v>
      </c>
      <c r="C315" s="27">
        <f t="shared" si="36"/>
        <v>170679.34184022067</v>
      </c>
      <c r="D315" s="27">
        <f t="shared" si="32"/>
        <v>3220.9297380728344</v>
      </c>
      <c r="E315" s="27">
        <f t="shared" si="33"/>
        <v>711.16392433425278</v>
      </c>
      <c r="F315" s="27">
        <f t="shared" si="34"/>
        <v>2509.7658137385815</v>
      </c>
      <c r="G315" s="30">
        <v>0</v>
      </c>
      <c r="H315" s="27">
        <f t="shared" si="35"/>
        <v>168169.5760264821</v>
      </c>
      <c r="I315" s="27">
        <f t="shared" si="37"/>
        <v>0</v>
      </c>
    </row>
    <row r="316" spans="1:9" x14ac:dyDescent="0.35">
      <c r="A316" s="26">
        <f t="shared" si="38"/>
        <v>302</v>
      </c>
      <c r="B316" s="36">
        <f t="shared" si="39"/>
        <v>54483</v>
      </c>
      <c r="C316" s="27">
        <f t="shared" si="36"/>
        <v>168169.5760264821</v>
      </c>
      <c r="D316" s="27">
        <f t="shared" si="32"/>
        <v>3220.9297380728344</v>
      </c>
      <c r="E316" s="27">
        <f t="shared" si="33"/>
        <v>700.70656677700879</v>
      </c>
      <c r="F316" s="27">
        <f t="shared" si="34"/>
        <v>2520.2231712958255</v>
      </c>
      <c r="G316" s="30">
        <v>0</v>
      </c>
      <c r="H316" s="27">
        <f t="shared" si="35"/>
        <v>165649.35285518627</v>
      </c>
      <c r="I316" s="27">
        <f t="shared" si="37"/>
        <v>0</v>
      </c>
    </row>
    <row r="317" spans="1:9" x14ac:dyDescent="0.35">
      <c r="A317" s="26">
        <f t="shared" si="38"/>
        <v>303</v>
      </c>
      <c r="B317" s="36">
        <f t="shared" si="39"/>
        <v>54514</v>
      </c>
      <c r="C317" s="27">
        <f t="shared" si="36"/>
        <v>165649.35285518627</v>
      </c>
      <c r="D317" s="27">
        <f t="shared" si="32"/>
        <v>3220.9297380728344</v>
      </c>
      <c r="E317" s="27">
        <f t="shared" si="33"/>
        <v>690.20563689660946</v>
      </c>
      <c r="F317" s="27">
        <f t="shared" si="34"/>
        <v>2530.7241011762248</v>
      </c>
      <c r="G317" s="30">
        <v>0</v>
      </c>
      <c r="H317" s="27">
        <f t="shared" si="35"/>
        <v>163118.62875401005</v>
      </c>
      <c r="I317" s="27">
        <f t="shared" si="37"/>
        <v>0</v>
      </c>
    </row>
    <row r="318" spans="1:9" x14ac:dyDescent="0.35">
      <c r="A318" s="26">
        <f t="shared" si="38"/>
        <v>304</v>
      </c>
      <c r="B318" s="36">
        <f t="shared" si="39"/>
        <v>54544</v>
      </c>
      <c r="C318" s="27">
        <f t="shared" si="36"/>
        <v>163118.62875401005</v>
      </c>
      <c r="D318" s="27">
        <f t="shared" si="32"/>
        <v>3220.9297380728344</v>
      </c>
      <c r="E318" s="27">
        <f t="shared" si="33"/>
        <v>679.66095314170855</v>
      </c>
      <c r="F318" s="27">
        <f t="shared" si="34"/>
        <v>2541.268784931126</v>
      </c>
      <c r="G318" s="30">
        <v>0</v>
      </c>
      <c r="H318" s="27">
        <f t="shared" si="35"/>
        <v>160577.35996907891</v>
      </c>
      <c r="I318" s="27">
        <f t="shared" si="37"/>
        <v>0</v>
      </c>
    </row>
    <row r="319" spans="1:9" x14ac:dyDescent="0.35">
      <c r="A319" s="26">
        <f t="shared" si="38"/>
        <v>305</v>
      </c>
      <c r="B319" s="36">
        <f t="shared" si="39"/>
        <v>54575</v>
      </c>
      <c r="C319" s="27">
        <f t="shared" si="36"/>
        <v>160577.35996907891</v>
      </c>
      <c r="D319" s="27">
        <f t="shared" si="32"/>
        <v>3220.9297380728344</v>
      </c>
      <c r="E319" s="27">
        <f t="shared" si="33"/>
        <v>669.07233320449541</v>
      </c>
      <c r="F319" s="27">
        <f t="shared" si="34"/>
        <v>2551.857404868339</v>
      </c>
      <c r="G319" s="30">
        <v>0</v>
      </c>
      <c r="H319" s="27">
        <f t="shared" si="35"/>
        <v>158025.50256421056</v>
      </c>
      <c r="I319" s="27">
        <f t="shared" si="37"/>
        <v>0</v>
      </c>
    </row>
    <row r="320" spans="1:9" x14ac:dyDescent="0.35">
      <c r="A320" s="26">
        <f t="shared" si="38"/>
        <v>306</v>
      </c>
      <c r="B320" s="36">
        <f t="shared" si="39"/>
        <v>54605</v>
      </c>
      <c r="C320" s="27">
        <f t="shared" si="36"/>
        <v>158025.50256421056</v>
      </c>
      <c r="D320" s="27">
        <f t="shared" si="32"/>
        <v>3220.9297380728344</v>
      </c>
      <c r="E320" s="27">
        <f t="shared" si="33"/>
        <v>658.43959401754398</v>
      </c>
      <c r="F320" s="27">
        <f t="shared" si="34"/>
        <v>2562.4901440552903</v>
      </c>
      <c r="G320" s="30">
        <v>0</v>
      </c>
      <c r="H320" s="27">
        <f t="shared" si="35"/>
        <v>155463.01242015528</v>
      </c>
      <c r="I320" s="27">
        <f t="shared" si="37"/>
        <v>0</v>
      </c>
    </row>
    <row r="321" spans="1:9" x14ac:dyDescent="0.35">
      <c r="A321" s="26">
        <f t="shared" si="38"/>
        <v>307</v>
      </c>
      <c r="B321" s="36">
        <f t="shared" si="39"/>
        <v>54636</v>
      </c>
      <c r="C321" s="27">
        <f t="shared" si="36"/>
        <v>155463.01242015528</v>
      </c>
      <c r="D321" s="27">
        <f t="shared" si="32"/>
        <v>3220.9297380728344</v>
      </c>
      <c r="E321" s="27">
        <f t="shared" si="33"/>
        <v>647.76255175064705</v>
      </c>
      <c r="F321" s="27">
        <f t="shared" si="34"/>
        <v>2573.1671863221873</v>
      </c>
      <c r="G321" s="30">
        <v>0</v>
      </c>
      <c r="H321" s="27">
        <f t="shared" si="35"/>
        <v>152889.8452338331</v>
      </c>
      <c r="I321" s="27">
        <f t="shared" si="37"/>
        <v>0</v>
      </c>
    </row>
    <row r="322" spans="1:9" x14ac:dyDescent="0.35">
      <c r="A322" s="26">
        <f t="shared" si="38"/>
        <v>308</v>
      </c>
      <c r="B322" s="36">
        <f t="shared" si="39"/>
        <v>54667</v>
      </c>
      <c r="C322" s="27">
        <f t="shared" si="36"/>
        <v>152889.8452338331</v>
      </c>
      <c r="D322" s="27">
        <f t="shared" si="32"/>
        <v>3220.9297380728344</v>
      </c>
      <c r="E322" s="27">
        <f t="shared" si="33"/>
        <v>637.04102180763789</v>
      </c>
      <c r="F322" s="27">
        <f t="shared" si="34"/>
        <v>2583.8887162651963</v>
      </c>
      <c r="G322" s="30">
        <v>0</v>
      </c>
      <c r="H322" s="27">
        <f t="shared" si="35"/>
        <v>150305.95651756789</v>
      </c>
      <c r="I322" s="27">
        <f t="shared" si="37"/>
        <v>0</v>
      </c>
    </row>
    <row r="323" spans="1:9" x14ac:dyDescent="0.35">
      <c r="A323" s="26">
        <f t="shared" si="38"/>
        <v>309</v>
      </c>
      <c r="B323" s="36">
        <f t="shared" si="39"/>
        <v>54697</v>
      </c>
      <c r="C323" s="27">
        <f t="shared" si="36"/>
        <v>150305.95651756789</v>
      </c>
      <c r="D323" s="27">
        <f t="shared" si="32"/>
        <v>3220.9297380728344</v>
      </c>
      <c r="E323" s="27">
        <f t="shared" si="33"/>
        <v>626.27481882319955</v>
      </c>
      <c r="F323" s="27">
        <f t="shared" si="34"/>
        <v>2594.654919249635</v>
      </c>
      <c r="G323" s="30">
        <v>0</v>
      </c>
      <c r="H323" s="27">
        <f t="shared" si="35"/>
        <v>147711.30159831824</v>
      </c>
      <c r="I323" s="27">
        <f t="shared" si="37"/>
        <v>0</v>
      </c>
    </row>
    <row r="324" spans="1:9" x14ac:dyDescent="0.35">
      <c r="A324" s="26">
        <f t="shared" si="38"/>
        <v>310</v>
      </c>
      <c r="B324" s="36">
        <f t="shared" si="39"/>
        <v>54728</v>
      </c>
      <c r="C324" s="27">
        <f t="shared" si="36"/>
        <v>147711.30159831824</v>
      </c>
      <c r="D324" s="27">
        <f t="shared" si="32"/>
        <v>3220.9297380728344</v>
      </c>
      <c r="E324" s="27">
        <f t="shared" si="33"/>
        <v>615.46375665965934</v>
      </c>
      <c r="F324" s="27">
        <f t="shared" si="34"/>
        <v>2605.4659814131751</v>
      </c>
      <c r="G324" s="30">
        <v>0</v>
      </c>
      <c r="H324" s="27">
        <f t="shared" si="35"/>
        <v>145105.83561690507</v>
      </c>
      <c r="I324" s="27">
        <f t="shared" si="37"/>
        <v>0</v>
      </c>
    </row>
    <row r="325" spans="1:9" x14ac:dyDescent="0.35">
      <c r="A325" s="26">
        <f t="shared" si="38"/>
        <v>311</v>
      </c>
      <c r="B325" s="36">
        <f t="shared" si="39"/>
        <v>54758</v>
      </c>
      <c r="C325" s="27">
        <f t="shared" si="36"/>
        <v>145105.83561690507</v>
      </c>
      <c r="D325" s="27">
        <f t="shared" si="32"/>
        <v>3220.9297380728344</v>
      </c>
      <c r="E325" s="27">
        <f t="shared" si="33"/>
        <v>604.60764840377112</v>
      </c>
      <c r="F325" s="27">
        <f t="shared" si="34"/>
        <v>2616.3220896690632</v>
      </c>
      <c r="G325" s="30">
        <v>0</v>
      </c>
      <c r="H325" s="27">
        <f t="shared" si="35"/>
        <v>142489.51352723601</v>
      </c>
      <c r="I325" s="27">
        <f t="shared" si="37"/>
        <v>0</v>
      </c>
    </row>
    <row r="326" spans="1:9" x14ac:dyDescent="0.35">
      <c r="A326" s="26">
        <f t="shared" si="38"/>
        <v>312</v>
      </c>
      <c r="B326" s="36">
        <f t="shared" si="39"/>
        <v>54789</v>
      </c>
      <c r="C326" s="27">
        <f t="shared" si="36"/>
        <v>142489.51352723601</v>
      </c>
      <c r="D326" s="27">
        <f t="shared" si="32"/>
        <v>3220.9297380728344</v>
      </c>
      <c r="E326" s="27">
        <f t="shared" si="33"/>
        <v>593.70630636348335</v>
      </c>
      <c r="F326" s="27">
        <f t="shared" si="34"/>
        <v>2627.2234317093512</v>
      </c>
      <c r="G326" s="30">
        <v>0</v>
      </c>
      <c r="H326" s="27">
        <f t="shared" si="35"/>
        <v>139862.29009552667</v>
      </c>
      <c r="I326" s="27">
        <f t="shared" si="37"/>
        <v>0</v>
      </c>
    </row>
    <row r="327" spans="1:9" x14ac:dyDescent="0.35">
      <c r="A327" s="26">
        <f t="shared" si="38"/>
        <v>313</v>
      </c>
      <c r="B327" s="36">
        <f t="shared" si="39"/>
        <v>54820</v>
      </c>
      <c r="C327" s="27">
        <f t="shared" si="36"/>
        <v>139862.29009552667</v>
      </c>
      <c r="D327" s="27">
        <f t="shared" si="32"/>
        <v>3220.9297380728344</v>
      </c>
      <c r="E327" s="27">
        <f t="shared" si="33"/>
        <v>582.75954206469441</v>
      </c>
      <c r="F327" s="27">
        <f t="shared" si="34"/>
        <v>2638.17019600814</v>
      </c>
      <c r="G327" s="30">
        <v>0</v>
      </c>
      <c r="H327" s="27">
        <f t="shared" si="35"/>
        <v>137224.11989951853</v>
      </c>
      <c r="I327" s="27">
        <f t="shared" si="37"/>
        <v>0</v>
      </c>
    </row>
    <row r="328" spans="1:9" x14ac:dyDescent="0.35">
      <c r="A328" s="26">
        <f t="shared" si="38"/>
        <v>314</v>
      </c>
      <c r="B328" s="36">
        <f t="shared" si="39"/>
        <v>54848</v>
      </c>
      <c r="C328" s="27">
        <f t="shared" si="36"/>
        <v>137224.11989951853</v>
      </c>
      <c r="D328" s="27">
        <f t="shared" si="32"/>
        <v>3220.9297380728344</v>
      </c>
      <c r="E328" s="27">
        <f t="shared" si="33"/>
        <v>571.76716624799383</v>
      </c>
      <c r="F328" s="27">
        <f t="shared" si="34"/>
        <v>2649.1625718248406</v>
      </c>
      <c r="G328" s="30">
        <v>0</v>
      </c>
      <c r="H328" s="27">
        <f t="shared" si="35"/>
        <v>134574.95732769367</v>
      </c>
      <c r="I328" s="27">
        <f t="shared" si="37"/>
        <v>0</v>
      </c>
    </row>
    <row r="329" spans="1:9" x14ac:dyDescent="0.35">
      <c r="A329" s="26">
        <f t="shared" si="38"/>
        <v>315</v>
      </c>
      <c r="B329" s="36">
        <f t="shared" si="39"/>
        <v>54879</v>
      </c>
      <c r="C329" s="27">
        <f t="shared" si="36"/>
        <v>134574.95732769367</v>
      </c>
      <c r="D329" s="27">
        <f t="shared" si="32"/>
        <v>3220.9297380728344</v>
      </c>
      <c r="E329" s="27">
        <f t="shared" si="33"/>
        <v>560.72898886539031</v>
      </c>
      <c r="F329" s="27">
        <f t="shared" si="34"/>
        <v>2660.200749207444</v>
      </c>
      <c r="G329" s="30">
        <v>0</v>
      </c>
      <c r="H329" s="27">
        <f t="shared" si="35"/>
        <v>131914.75657848624</v>
      </c>
      <c r="I329" s="27">
        <f t="shared" si="37"/>
        <v>0</v>
      </c>
    </row>
    <row r="330" spans="1:9" x14ac:dyDescent="0.35">
      <c r="A330" s="26">
        <f t="shared" si="38"/>
        <v>316</v>
      </c>
      <c r="B330" s="36">
        <f t="shared" si="39"/>
        <v>54909</v>
      </c>
      <c r="C330" s="27">
        <f t="shared" si="36"/>
        <v>131914.75657848624</v>
      </c>
      <c r="D330" s="27">
        <f t="shared" si="32"/>
        <v>3220.9297380728344</v>
      </c>
      <c r="E330" s="27">
        <f t="shared" si="33"/>
        <v>549.644819077026</v>
      </c>
      <c r="F330" s="27">
        <f t="shared" si="34"/>
        <v>2671.2849189958083</v>
      </c>
      <c r="G330" s="30">
        <v>0</v>
      </c>
      <c r="H330" s="27">
        <f t="shared" si="35"/>
        <v>129243.47165949043</v>
      </c>
      <c r="I330" s="27">
        <f t="shared" si="37"/>
        <v>0</v>
      </c>
    </row>
    <row r="331" spans="1:9" x14ac:dyDescent="0.35">
      <c r="A331" s="26">
        <f t="shared" si="38"/>
        <v>317</v>
      </c>
      <c r="B331" s="36">
        <f t="shared" si="39"/>
        <v>54940</v>
      </c>
      <c r="C331" s="27">
        <f t="shared" si="36"/>
        <v>129243.47165949043</v>
      </c>
      <c r="D331" s="27">
        <f t="shared" si="32"/>
        <v>3220.9297380728344</v>
      </c>
      <c r="E331" s="27">
        <f t="shared" si="33"/>
        <v>538.51446524787684</v>
      </c>
      <c r="F331" s="27">
        <f t="shared" si="34"/>
        <v>2682.4152728249574</v>
      </c>
      <c r="G331" s="30">
        <v>0</v>
      </c>
      <c r="H331" s="27">
        <f t="shared" si="35"/>
        <v>126561.05638666547</v>
      </c>
      <c r="I331" s="27">
        <f t="shared" si="37"/>
        <v>0</v>
      </c>
    </row>
    <row r="332" spans="1:9" x14ac:dyDescent="0.35">
      <c r="A332" s="26">
        <f t="shared" si="38"/>
        <v>318</v>
      </c>
      <c r="B332" s="36">
        <f t="shared" si="39"/>
        <v>54970</v>
      </c>
      <c r="C332" s="27">
        <f t="shared" si="36"/>
        <v>126561.05638666547</v>
      </c>
      <c r="D332" s="27">
        <f t="shared" si="32"/>
        <v>3220.9297380728344</v>
      </c>
      <c r="E332" s="27">
        <f t="shared" si="33"/>
        <v>527.33773494443949</v>
      </c>
      <c r="F332" s="27">
        <f t="shared" si="34"/>
        <v>2693.5920031283949</v>
      </c>
      <c r="G332" s="30">
        <v>0</v>
      </c>
      <c r="H332" s="27">
        <f t="shared" si="35"/>
        <v>123867.46438353708</v>
      </c>
      <c r="I332" s="27">
        <f t="shared" si="37"/>
        <v>0</v>
      </c>
    </row>
    <row r="333" spans="1:9" x14ac:dyDescent="0.35">
      <c r="A333" s="26">
        <f t="shared" si="38"/>
        <v>319</v>
      </c>
      <c r="B333" s="36">
        <f t="shared" si="39"/>
        <v>55001</v>
      </c>
      <c r="C333" s="27">
        <f t="shared" si="36"/>
        <v>123867.46438353708</v>
      </c>
      <c r="D333" s="27">
        <f t="shared" si="32"/>
        <v>3220.9297380728344</v>
      </c>
      <c r="E333" s="27">
        <f t="shared" si="33"/>
        <v>516.1144349314045</v>
      </c>
      <c r="F333" s="27">
        <f t="shared" si="34"/>
        <v>2704.8153031414299</v>
      </c>
      <c r="G333" s="30">
        <v>0</v>
      </c>
      <c r="H333" s="27">
        <f t="shared" si="35"/>
        <v>121162.64908039565</v>
      </c>
      <c r="I333" s="27">
        <f t="shared" si="37"/>
        <v>0</v>
      </c>
    </row>
    <row r="334" spans="1:9" x14ac:dyDescent="0.35">
      <c r="A334" s="26">
        <f t="shared" si="38"/>
        <v>320</v>
      </c>
      <c r="B334" s="36">
        <f t="shared" si="39"/>
        <v>55032</v>
      </c>
      <c r="C334" s="27">
        <f t="shared" si="36"/>
        <v>121162.64908039565</v>
      </c>
      <c r="D334" s="27">
        <f t="shared" si="32"/>
        <v>3220.9297380728344</v>
      </c>
      <c r="E334" s="27">
        <f t="shared" si="33"/>
        <v>504.84437116831521</v>
      </c>
      <c r="F334" s="27">
        <f t="shared" si="34"/>
        <v>2716.0853669045191</v>
      </c>
      <c r="G334" s="30">
        <v>0</v>
      </c>
      <c r="H334" s="27">
        <f t="shared" si="35"/>
        <v>118446.56371349114</v>
      </c>
      <c r="I334" s="27">
        <f t="shared" si="37"/>
        <v>0</v>
      </c>
    </row>
    <row r="335" spans="1:9" x14ac:dyDescent="0.35">
      <c r="A335" s="26">
        <f t="shared" si="38"/>
        <v>321</v>
      </c>
      <c r="B335" s="36">
        <f t="shared" si="39"/>
        <v>55062</v>
      </c>
      <c r="C335" s="27">
        <f t="shared" si="36"/>
        <v>118446.56371349114</v>
      </c>
      <c r="D335" s="27">
        <f t="shared" ref="D335:D374" si="40">IF(H334&lt;-PMT(D$6,D$3,D$1),H334*(1+D$6),-PMT(D$6,D$3,D$1))</f>
        <v>3220.9297380728344</v>
      </c>
      <c r="E335" s="27">
        <f t="shared" ref="E335:E374" si="41">C335*D$6</f>
        <v>493.52734880621307</v>
      </c>
      <c r="F335" s="27">
        <f t="shared" ref="F335:F374" si="42">D335-E335+$G335</f>
        <v>2727.4023892666214</v>
      </c>
      <c r="G335" s="30">
        <v>0</v>
      </c>
      <c r="H335" s="27">
        <f t="shared" ref="H335:H374" si="43">C335-F335</f>
        <v>115719.16132422452</v>
      </c>
      <c r="I335" s="27">
        <f t="shared" si="37"/>
        <v>0</v>
      </c>
    </row>
    <row r="336" spans="1:9" x14ac:dyDescent="0.35">
      <c r="A336" s="26">
        <f t="shared" si="38"/>
        <v>322</v>
      </c>
      <c r="B336" s="36">
        <f t="shared" si="39"/>
        <v>55093</v>
      </c>
      <c r="C336" s="27">
        <f t="shared" ref="C336:C374" si="44">H335</f>
        <v>115719.16132422452</v>
      </c>
      <c r="D336" s="27">
        <f t="shared" si="40"/>
        <v>3220.9297380728344</v>
      </c>
      <c r="E336" s="27">
        <f t="shared" si="41"/>
        <v>482.16317218426883</v>
      </c>
      <c r="F336" s="27">
        <f t="shared" si="42"/>
        <v>2738.7665658885658</v>
      </c>
      <c r="G336" s="30">
        <v>0</v>
      </c>
      <c r="H336" s="27">
        <f t="shared" si="43"/>
        <v>112980.39475833595</v>
      </c>
      <c r="I336" s="27">
        <f t="shared" ref="I336:I374" si="45">G336*(1-$D$11)^($H$7-A335)</f>
        <v>0</v>
      </c>
    </row>
    <row r="337" spans="1:9" x14ac:dyDescent="0.35">
      <c r="A337" s="26">
        <f t="shared" ref="A337:A374" si="46">A336+1</f>
        <v>323</v>
      </c>
      <c r="B337" s="36">
        <f t="shared" si="39"/>
        <v>55123</v>
      </c>
      <c r="C337" s="27">
        <f t="shared" si="44"/>
        <v>112980.39475833595</v>
      </c>
      <c r="D337" s="27">
        <f t="shared" si="40"/>
        <v>3220.9297380728344</v>
      </c>
      <c r="E337" s="27">
        <f t="shared" si="41"/>
        <v>470.7516448263998</v>
      </c>
      <c r="F337" s="27">
        <f t="shared" si="42"/>
        <v>2750.1780932464344</v>
      </c>
      <c r="G337" s="30">
        <v>0</v>
      </c>
      <c r="H337" s="27">
        <f t="shared" si="43"/>
        <v>110230.21666508952</v>
      </c>
      <c r="I337" s="27">
        <f t="shared" si="45"/>
        <v>0</v>
      </c>
    </row>
    <row r="338" spans="1:9" x14ac:dyDescent="0.35">
      <c r="A338" s="26">
        <f t="shared" si="46"/>
        <v>324</v>
      </c>
      <c r="B338" s="36">
        <f t="shared" ref="B338:B374" si="47">EDATE(B337,$A$15)</f>
        <v>55154</v>
      </c>
      <c r="C338" s="27">
        <f t="shared" si="44"/>
        <v>110230.21666508952</v>
      </c>
      <c r="D338" s="27">
        <f t="shared" si="40"/>
        <v>3220.9297380728344</v>
      </c>
      <c r="E338" s="27">
        <f t="shared" si="41"/>
        <v>459.292569437873</v>
      </c>
      <c r="F338" s="27">
        <f t="shared" si="42"/>
        <v>2761.6371686349612</v>
      </c>
      <c r="G338" s="30">
        <v>0</v>
      </c>
      <c r="H338" s="27">
        <f t="shared" si="43"/>
        <v>107468.57949645456</v>
      </c>
      <c r="I338" s="27">
        <f t="shared" si="45"/>
        <v>0</v>
      </c>
    </row>
    <row r="339" spans="1:9" x14ac:dyDescent="0.35">
      <c r="A339" s="26">
        <f t="shared" si="46"/>
        <v>325</v>
      </c>
      <c r="B339" s="36">
        <f t="shared" si="47"/>
        <v>55185</v>
      </c>
      <c r="C339" s="27">
        <f t="shared" si="44"/>
        <v>107468.57949645456</v>
      </c>
      <c r="D339" s="27">
        <f t="shared" si="40"/>
        <v>3220.9297380728344</v>
      </c>
      <c r="E339" s="27">
        <f t="shared" si="41"/>
        <v>447.78574790189401</v>
      </c>
      <c r="F339" s="27">
        <f t="shared" si="42"/>
        <v>2773.1439901709405</v>
      </c>
      <c r="G339" s="30">
        <v>0</v>
      </c>
      <c r="H339" s="27">
        <f t="shared" si="43"/>
        <v>104695.43550628363</v>
      </c>
      <c r="I339" s="27">
        <f t="shared" si="45"/>
        <v>0</v>
      </c>
    </row>
    <row r="340" spans="1:9" x14ac:dyDescent="0.35">
      <c r="A340" s="26">
        <f t="shared" si="46"/>
        <v>326</v>
      </c>
      <c r="B340" s="36">
        <f t="shared" si="47"/>
        <v>55213</v>
      </c>
      <c r="C340" s="27">
        <f t="shared" si="44"/>
        <v>104695.43550628363</v>
      </c>
      <c r="D340" s="27">
        <f t="shared" si="40"/>
        <v>3220.9297380728344</v>
      </c>
      <c r="E340" s="27">
        <f t="shared" si="41"/>
        <v>436.23098127618175</v>
      </c>
      <c r="F340" s="27">
        <f t="shared" si="42"/>
        <v>2784.6987567966526</v>
      </c>
      <c r="G340" s="30">
        <v>0</v>
      </c>
      <c r="H340" s="27">
        <f t="shared" si="43"/>
        <v>101910.73674948697</v>
      </c>
      <c r="I340" s="27">
        <f t="shared" si="45"/>
        <v>0</v>
      </c>
    </row>
    <row r="341" spans="1:9" x14ac:dyDescent="0.35">
      <c r="A341" s="26">
        <f t="shared" si="46"/>
        <v>327</v>
      </c>
      <c r="B341" s="36">
        <f t="shared" si="47"/>
        <v>55244</v>
      </c>
      <c r="C341" s="27">
        <f t="shared" si="44"/>
        <v>101910.73674948697</v>
      </c>
      <c r="D341" s="27">
        <f t="shared" si="40"/>
        <v>3220.9297380728344</v>
      </c>
      <c r="E341" s="27">
        <f t="shared" si="41"/>
        <v>424.62806978952904</v>
      </c>
      <c r="F341" s="27">
        <f t="shared" si="42"/>
        <v>2796.3016682833054</v>
      </c>
      <c r="G341" s="30">
        <v>0</v>
      </c>
      <c r="H341" s="27">
        <f t="shared" si="43"/>
        <v>99114.435081203657</v>
      </c>
      <c r="I341" s="27">
        <f t="shared" si="45"/>
        <v>0</v>
      </c>
    </row>
    <row r="342" spans="1:9" x14ac:dyDescent="0.35">
      <c r="A342" s="26">
        <f t="shared" si="46"/>
        <v>328</v>
      </c>
      <c r="B342" s="36">
        <f t="shared" si="47"/>
        <v>55274</v>
      </c>
      <c r="C342" s="27">
        <f t="shared" si="44"/>
        <v>99114.435081203657</v>
      </c>
      <c r="D342" s="27">
        <f t="shared" si="40"/>
        <v>3220.9297380728344</v>
      </c>
      <c r="E342" s="27">
        <f t="shared" si="41"/>
        <v>412.97681283834856</v>
      </c>
      <c r="F342" s="27">
        <f t="shared" si="42"/>
        <v>2807.952925234486</v>
      </c>
      <c r="G342" s="30">
        <v>0</v>
      </c>
      <c r="H342" s="27">
        <f t="shared" si="43"/>
        <v>96306.482155969177</v>
      </c>
      <c r="I342" s="27">
        <f t="shared" si="45"/>
        <v>0</v>
      </c>
    </row>
    <row r="343" spans="1:9" x14ac:dyDescent="0.35">
      <c r="A343" s="26">
        <f t="shared" si="46"/>
        <v>329</v>
      </c>
      <c r="B343" s="36">
        <f t="shared" si="47"/>
        <v>55305</v>
      </c>
      <c r="C343" s="27">
        <f t="shared" si="44"/>
        <v>96306.482155969177</v>
      </c>
      <c r="D343" s="27">
        <f t="shared" si="40"/>
        <v>3220.9297380728344</v>
      </c>
      <c r="E343" s="27">
        <f t="shared" si="41"/>
        <v>401.27700898320489</v>
      </c>
      <c r="F343" s="27">
        <f t="shared" si="42"/>
        <v>2819.6527290896297</v>
      </c>
      <c r="G343" s="30">
        <v>0</v>
      </c>
      <c r="H343" s="27">
        <f t="shared" si="43"/>
        <v>93486.829426879543</v>
      </c>
      <c r="I343" s="27">
        <f t="shared" si="45"/>
        <v>0</v>
      </c>
    </row>
    <row r="344" spans="1:9" x14ac:dyDescent="0.35">
      <c r="A344" s="26">
        <f t="shared" si="46"/>
        <v>330</v>
      </c>
      <c r="B344" s="36">
        <f t="shared" si="47"/>
        <v>55335</v>
      </c>
      <c r="C344" s="27">
        <f t="shared" si="44"/>
        <v>93486.829426879543</v>
      </c>
      <c r="D344" s="27">
        <f t="shared" si="40"/>
        <v>3220.9297380728344</v>
      </c>
      <c r="E344" s="27">
        <f t="shared" si="41"/>
        <v>389.52845594533142</v>
      </c>
      <c r="F344" s="27">
        <f t="shared" si="42"/>
        <v>2831.4012821275028</v>
      </c>
      <c r="G344" s="30">
        <v>0</v>
      </c>
      <c r="H344" s="27">
        <f t="shared" si="43"/>
        <v>90655.428144752048</v>
      </c>
      <c r="I344" s="27">
        <f t="shared" si="45"/>
        <v>0</v>
      </c>
    </row>
    <row r="345" spans="1:9" x14ac:dyDescent="0.35">
      <c r="A345" s="26">
        <f t="shared" si="46"/>
        <v>331</v>
      </c>
      <c r="B345" s="36">
        <f t="shared" si="47"/>
        <v>55366</v>
      </c>
      <c r="C345" s="27">
        <f t="shared" si="44"/>
        <v>90655.428144752048</v>
      </c>
      <c r="D345" s="27">
        <f t="shared" si="40"/>
        <v>3220.9297380728344</v>
      </c>
      <c r="E345" s="27">
        <f t="shared" si="41"/>
        <v>377.73095060313352</v>
      </c>
      <c r="F345" s="27">
        <f t="shared" si="42"/>
        <v>2843.1987874697011</v>
      </c>
      <c r="G345" s="30">
        <v>0</v>
      </c>
      <c r="H345" s="27">
        <f t="shared" si="43"/>
        <v>87812.22935728234</v>
      </c>
      <c r="I345" s="27">
        <f t="shared" si="45"/>
        <v>0</v>
      </c>
    </row>
    <row r="346" spans="1:9" x14ac:dyDescent="0.35">
      <c r="A346" s="26">
        <f t="shared" si="46"/>
        <v>332</v>
      </c>
      <c r="B346" s="36">
        <f t="shared" si="47"/>
        <v>55397</v>
      </c>
      <c r="C346" s="27">
        <f t="shared" si="44"/>
        <v>87812.22935728234</v>
      </c>
      <c r="D346" s="27">
        <f t="shared" si="40"/>
        <v>3220.9297380728344</v>
      </c>
      <c r="E346" s="27">
        <f t="shared" si="41"/>
        <v>365.88428898867642</v>
      </c>
      <c r="F346" s="27">
        <f t="shared" si="42"/>
        <v>2855.045449084158</v>
      </c>
      <c r="G346" s="30">
        <v>0</v>
      </c>
      <c r="H346" s="27">
        <f t="shared" si="43"/>
        <v>84957.183908198189</v>
      </c>
      <c r="I346" s="27">
        <f t="shared" si="45"/>
        <v>0</v>
      </c>
    </row>
    <row r="347" spans="1:9" x14ac:dyDescent="0.35">
      <c r="A347" s="26">
        <f t="shared" si="46"/>
        <v>333</v>
      </c>
      <c r="B347" s="36">
        <f t="shared" si="47"/>
        <v>55427</v>
      </c>
      <c r="C347" s="27">
        <f t="shared" si="44"/>
        <v>84957.183908198189</v>
      </c>
      <c r="D347" s="27">
        <f t="shared" si="40"/>
        <v>3220.9297380728344</v>
      </c>
      <c r="E347" s="27">
        <f t="shared" si="41"/>
        <v>353.98826628415912</v>
      </c>
      <c r="F347" s="27">
        <f t="shared" si="42"/>
        <v>2866.9414717886752</v>
      </c>
      <c r="G347" s="30">
        <v>0</v>
      </c>
      <c r="H347" s="27">
        <f t="shared" si="43"/>
        <v>82090.24243640952</v>
      </c>
      <c r="I347" s="27">
        <f t="shared" si="45"/>
        <v>0</v>
      </c>
    </row>
    <row r="348" spans="1:9" x14ac:dyDescent="0.35">
      <c r="A348" s="26">
        <f t="shared" si="46"/>
        <v>334</v>
      </c>
      <c r="B348" s="36">
        <f t="shared" si="47"/>
        <v>55458</v>
      </c>
      <c r="C348" s="27">
        <f t="shared" si="44"/>
        <v>82090.24243640952</v>
      </c>
      <c r="D348" s="27">
        <f t="shared" si="40"/>
        <v>3220.9297380728344</v>
      </c>
      <c r="E348" s="27">
        <f t="shared" si="41"/>
        <v>342.04267681837302</v>
      </c>
      <c r="F348" s="27">
        <f t="shared" si="42"/>
        <v>2878.8870612544615</v>
      </c>
      <c r="G348" s="30">
        <v>0</v>
      </c>
      <c r="H348" s="27">
        <f t="shared" si="43"/>
        <v>79211.355375155064</v>
      </c>
      <c r="I348" s="27">
        <f t="shared" si="45"/>
        <v>0</v>
      </c>
    </row>
    <row r="349" spans="1:9" x14ac:dyDescent="0.35">
      <c r="A349" s="26">
        <f t="shared" si="46"/>
        <v>335</v>
      </c>
      <c r="B349" s="36">
        <f t="shared" si="47"/>
        <v>55488</v>
      </c>
      <c r="C349" s="27">
        <f t="shared" si="44"/>
        <v>79211.355375155064</v>
      </c>
      <c r="D349" s="27">
        <f t="shared" si="40"/>
        <v>3220.9297380728344</v>
      </c>
      <c r="E349" s="27">
        <f t="shared" si="41"/>
        <v>330.04731406314608</v>
      </c>
      <c r="F349" s="27">
        <f t="shared" si="42"/>
        <v>2890.8824240096883</v>
      </c>
      <c r="G349" s="30">
        <v>0</v>
      </c>
      <c r="H349" s="27">
        <f t="shared" si="43"/>
        <v>76320.472951145377</v>
      </c>
      <c r="I349" s="27">
        <f t="shared" si="45"/>
        <v>0</v>
      </c>
    </row>
    <row r="350" spans="1:9" x14ac:dyDescent="0.35">
      <c r="A350" s="26">
        <f t="shared" si="46"/>
        <v>336</v>
      </c>
      <c r="B350" s="36">
        <f t="shared" si="47"/>
        <v>55519</v>
      </c>
      <c r="C350" s="27">
        <f t="shared" si="44"/>
        <v>76320.472951145377</v>
      </c>
      <c r="D350" s="27">
        <f t="shared" si="40"/>
        <v>3220.9297380728344</v>
      </c>
      <c r="E350" s="27">
        <f t="shared" si="41"/>
        <v>318.00197062977242</v>
      </c>
      <c r="F350" s="27">
        <f t="shared" si="42"/>
        <v>2902.9277674430618</v>
      </c>
      <c r="G350" s="30">
        <v>0</v>
      </c>
      <c r="H350" s="27">
        <f t="shared" si="43"/>
        <v>73417.545183702314</v>
      </c>
      <c r="I350" s="27">
        <f t="shared" si="45"/>
        <v>0</v>
      </c>
    </row>
    <row r="351" spans="1:9" x14ac:dyDescent="0.35">
      <c r="A351" s="26">
        <f t="shared" si="46"/>
        <v>337</v>
      </c>
      <c r="B351" s="36">
        <f t="shared" si="47"/>
        <v>55550</v>
      </c>
      <c r="C351" s="27">
        <f t="shared" si="44"/>
        <v>73417.545183702314</v>
      </c>
      <c r="D351" s="27">
        <f t="shared" si="40"/>
        <v>3220.9297380728344</v>
      </c>
      <c r="E351" s="27">
        <f t="shared" si="41"/>
        <v>305.90643826542629</v>
      </c>
      <c r="F351" s="27">
        <f t="shared" si="42"/>
        <v>2915.023299807408</v>
      </c>
      <c r="G351" s="30">
        <v>0</v>
      </c>
      <c r="H351" s="27">
        <f t="shared" si="43"/>
        <v>70502.521883894908</v>
      </c>
      <c r="I351" s="27">
        <f t="shared" si="45"/>
        <v>0</v>
      </c>
    </row>
    <row r="352" spans="1:9" x14ac:dyDescent="0.35">
      <c r="A352" s="26">
        <f t="shared" si="46"/>
        <v>338</v>
      </c>
      <c r="B352" s="36">
        <f t="shared" si="47"/>
        <v>55579</v>
      </c>
      <c r="C352" s="27">
        <f t="shared" si="44"/>
        <v>70502.521883894908</v>
      </c>
      <c r="D352" s="27">
        <f t="shared" si="40"/>
        <v>3220.9297380728344</v>
      </c>
      <c r="E352" s="27">
        <f t="shared" si="41"/>
        <v>293.76050784956209</v>
      </c>
      <c r="F352" s="27">
        <f t="shared" si="42"/>
        <v>2927.1692302232723</v>
      </c>
      <c r="G352" s="30">
        <v>0</v>
      </c>
      <c r="H352" s="27">
        <f t="shared" si="43"/>
        <v>67575.352653671638</v>
      </c>
      <c r="I352" s="27">
        <f t="shared" si="45"/>
        <v>0</v>
      </c>
    </row>
    <row r="353" spans="1:9" x14ac:dyDescent="0.35">
      <c r="A353" s="26">
        <f t="shared" si="46"/>
        <v>339</v>
      </c>
      <c r="B353" s="36">
        <f t="shared" si="47"/>
        <v>55610</v>
      </c>
      <c r="C353" s="27">
        <f t="shared" si="44"/>
        <v>67575.352653671638</v>
      </c>
      <c r="D353" s="27">
        <f t="shared" si="40"/>
        <v>3220.9297380728344</v>
      </c>
      <c r="E353" s="27">
        <f t="shared" si="41"/>
        <v>281.5639693902985</v>
      </c>
      <c r="F353" s="27">
        <f t="shared" si="42"/>
        <v>2939.3657686825359</v>
      </c>
      <c r="G353" s="30">
        <v>0</v>
      </c>
      <c r="H353" s="27">
        <f t="shared" si="43"/>
        <v>64635.986884989099</v>
      </c>
      <c r="I353" s="27">
        <f t="shared" si="45"/>
        <v>0</v>
      </c>
    </row>
    <row r="354" spans="1:9" x14ac:dyDescent="0.35">
      <c r="A354" s="26">
        <f t="shared" si="46"/>
        <v>340</v>
      </c>
      <c r="B354" s="36">
        <f t="shared" si="47"/>
        <v>55640</v>
      </c>
      <c r="C354" s="27">
        <f t="shared" si="44"/>
        <v>64635.986884989099</v>
      </c>
      <c r="D354" s="27">
        <f t="shared" si="40"/>
        <v>3220.9297380728344</v>
      </c>
      <c r="E354" s="27">
        <f t="shared" si="41"/>
        <v>269.31661202078789</v>
      </c>
      <c r="F354" s="27">
        <f t="shared" si="42"/>
        <v>2951.6131260520465</v>
      </c>
      <c r="G354" s="30">
        <v>0</v>
      </c>
      <c r="H354" s="27">
        <f t="shared" si="43"/>
        <v>61684.37375893705</v>
      </c>
      <c r="I354" s="27">
        <f t="shared" si="45"/>
        <v>0</v>
      </c>
    </row>
    <row r="355" spans="1:9" x14ac:dyDescent="0.35">
      <c r="A355" s="26">
        <f t="shared" si="46"/>
        <v>341</v>
      </c>
      <c r="B355" s="36">
        <f t="shared" si="47"/>
        <v>55671</v>
      </c>
      <c r="C355" s="27">
        <f t="shared" si="44"/>
        <v>61684.37375893705</v>
      </c>
      <c r="D355" s="27">
        <f t="shared" si="40"/>
        <v>3220.9297380728344</v>
      </c>
      <c r="E355" s="27">
        <f t="shared" si="41"/>
        <v>257.01822399557102</v>
      </c>
      <c r="F355" s="27">
        <f t="shared" si="42"/>
        <v>2963.9115140772633</v>
      </c>
      <c r="G355" s="30">
        <v>0</v>
      </c>
      <c r="H355" s="27">
        <f t="shared" si="43"/>
        <v>58720.462244859787</v>
      </c>
      <c r="I355" s="27">
        <f t="shared" si="45"/>
        <v>0</v>
      </c>
    </row>
    <row r="356" spans="1:9" x14ac:dyDescent="0.35">
      <c r="A356" s="26">
        <f t="shared" si="46"/>
        <v>342</v>
      </c>
      <c r="B356" s="36">
        <f t="shared" si="47"/>
        <v>55701</v>
      </c>
      <c r="C356" s="27">
        <f t="shared" si="44"/>
        <v>58720.462244859787</v>
      </c>
      <c r="D356" s="27">
        <f t="shared" si="40"/>
        <v>3220.9297380728344</v>
      </c>
      <c r="E356" s="27">
        <f t="shared" si="41"/>
        <v>244.66859268691579</v>
      </c>
      <c r="F356" s="27">
        <f t="shared" si="42"/>
        <v>2976.2611453859186</v>
      </c>
      <c r="G356" s="30">
        <v>0</v>
      </c>
      <c r="H356" s="27">
        <f t="shared" si="43"/>
        <v>55744.201099473867</v>
      </c>
      <c r="I356" s="27">
        <f t="shared" si="45"/>
        <v>0</v>
      </c>
    </row>
    <row r="357" spans="1:9" x14ac:dyDescent="0.35">
      <c r="A357" s="26">
        <f t="shared" si="46"/>
        <v>343</v>
      </c>
      <c r="B357" s="36">
        <f t="shared" si="47"/>
        <v>55732</v>
      </c>
      <c r="C357" s="27">
        <f t="shared" si="44"/>
        <v>55744.201099473867</v>
      </c>
      <c r="D357" s="27">
        <f t="shared" si="40"/>
        <v>3220.9297380728344</v>
      </c>
      <c r="E357" s="27">
        <f t="shared" si="41"/>
        <v>232.26750458114111</v>
      </c>
      <c r="F357" s="27">
        <f t="shared" si="42"/>
        <v>2988.6622334916933</v>
      </c>
      <c r="G357" s="30">
        <v>0</v>
      </c>
      <c r="H357" s="27">
        <f t="shared" si="43"/>
        <v>52755.538865982177</v>
      </c>
      <c r="I357" s="27">
        <f t="shared" si="45"/>
        <v>0</v>
      </c>
    </row>
    <row r="358" spans="1:9" x14ac:dyDescent="0.35">
      <c r="A358" s="26">
        <f t="shared" si="46"/>
        <v>344</v>
      </c>
      <c r="B358" s="36">
        <f t="shared" si="47"/>
        <v>55763</v>
      </c>
      <c r="C358" s="27">
        <f t="shared" si="44"/>
        <v>52755.538865982177</v>
      </c>
      <c r="D358" s="27">
        <f t="shared" si="40"/>
        <v>3220.9297380728344</v>
      </c>
      <c r="E358" s="27">
        <f t="shared" si="41"/>
        <v>219.81474527492574</v>
      </c>
      <c r="F358" s="27">
        <f t="shared" si="42"/>
        <v>3001.1149927979086</v>
      </c>
      <c r="G358" s="30">
        <v>0</v>
      </c>
      <c r="H358" s="27">
        <f t="shared" si="43"/>
        <v>49754.423873184271</v>
      </c>
      <c r="I358" s="27">
        <f t="shared" si="45"/>
        <v>0</v>
      </c>
    </row>
    <row r="359" spans="1:9" x14ac:dyDescent="0.35">
      <c r="A359" s="26">
        <f t="shared" si="46"/>
        <v>345</v>
      </c>
      <c r="B359" s="36">
        <f t="shared" si="47"/>
        <v>55793</v>
      </c>
      <c r="C359" s="27">
        <f t="shared" si="44"/>
        <v>49754.423873184271</v>
      </c>
      <c r="D359" s="27">
        <f t="shared" si="40"/>
        <v>3220.9297380728344</v>
      </c>
      <c r="E359" s="27">
        <f t="shared" si="41"/>
        <v>207.31009947160112</v>
      </c>
      <c r="F359" s="27">
        <f t="shared" si="42"/>
        <v>3013.6196386012334</v>
      </c>
      <c r="G359" s="30">
        <v>0</v>
      </c>
      <c r="H359" s="27">
        <f t="shared" si="43"/>
        <v>46740.80423458304</v>
      </c>
      <c r="I359" s="27">
        <f t="shared" si="45"/>
        <v>0</v>
      </c>
    </row>
    <row r="360" spans="1:9" x14ac:dyDescent="0.35">
      <c r="A360" s="26">
        <f t="shared" si="46"/>
        <v>346</v>
      </c>
      <c r="B360" s="36">
        <f t="shared" si="47"/>
        <v>55824</v>
      </c>
      <c r="C360" s="27">
        <f t="shared" si="44"/>
        <v>46740.80423458304</v>
      </c>
      <c r="D360" s="27">
        <f t="shared" si="40"/>
        <v>3220.9297380728344</v>
      </c>
      <c r="E360" s="27">
        <f t="shared" si="41"/>
        <v>194.75335097742933</v>
      </c>
      <c r="F360" s="27">
        <f t="shared" si="42"/>
        <v>3026.1763870954051</v>
      </c>
      <c r="G360" s="30">
        <v>0</v>
      </c>
      <c r="H360" s="27">
        <f t="shared" si="43"/>
        <v>43714.627847487638</v>
      </c>
      <c r="I360" s="27">
        <f t="shared" si="45"/>
        <v>0</v>
      </c>
    </row>
    <row r="361" spans="1:9" x14ac:dyDescent="0.35">
      <c r="A361" s="26">
        <f t="shared" si="46"/>
        <v>347</v>
      </c>
      <c r="B361" s="36">
        <f t="shared" si="47"/>
        <v>55854</v>
      </c>
      <c r="C361" s="27">
        <f t="shared" si="44"/>
        <v>43714.627847487638</v>
      </c>
      <c r="D361" s="27">
        <f t="shared" si="40"/>
        <v>3220.9297380728344</v>
      </c>
      <c r="E361" s="27">
        <f t="shared" si="41"/>
        <v>182.14428269786515</v>
      </c>
      <c r="F361" s="27">
        <f t="shared" si="42"/>
        <v>3038.7854553749694</v>
      </c>
      <c r="G361" s="30">
        <v>0</v>
      </c>
      <c r="H361" s="27">
        <f t="shared" si="43"/>
        <v>40675.842392112667</v>
      </c>
      <c r="I361" s="27">
        <f t="shared" si="45"/>
        <v>0</v>
      </c>
    </row>
    <row r="362" spans="1:9" x14ac:dyDescent="0.35">
      <c r="A362" s="26">
        <f t="shared" si="46"/>
        <v>348</v>
      </c>
      <c r="B362" s="36">
        <f t="shared" si="47"/>
        <v>55885</v>
      </c>
      <c r="C362" s="27">
        <f t="shared" si="44"/>
        <v>40675.842392112667</v>
      </c>
      <c r="D362" s="27">
        <f t="shared" si="40"/>
        <v>3220.9297380728344</v>
      </c>
      <c r="E362" s="27">
        <f t="shared" si="41"/>
        <v>169.48267663380278</v>
      </c>
      <c r="F362" s="27">
        <f t="shared" si="42"/>
        <v>3051.4470614390316</v>
      </c>
      <c r="G362" s="30">
        <v>0</v>
      </c>
      <c r="H362" s="27">
        <f t="shared" si="43"/>
        <v>37624.395330673637</v>
      </c>
      <c r="I362" s="27">
        <f t="shared" si="45"/>
        <v>0</v>
      </c>
    </row>
    <row r="363" spans="1:9" x14ac:dyDescent="0.35">
      <c r="A363" s="26">
        <f t="shared" si="46"/>
        <v>349</v>
      </c>
      <c r="B363" s="36">
        <f t="shared" si="47"/>
        <v>55916</v>
      </c>
      <c r="C363" s="27">
        <f t="shared" si="44"/>
        <v>37624.395330673637</v>
      </c>
      <c r="D363" s="27">
        <f t="shared" si="40"/>
        <v>3220.9297380728344</v>
      </c>
      <c r="E363" s="27">
        <f t="shared" si="41"/>
        <v>156.7683138778068</v>
      </c>
      <c r="F363" s="27">
        <f t="shared" si="42"/>
        <v>3064.1614241950274</v>
      </c>
      <c r="G363" s="30">
        <v>0</v>
      </c>
      <c r="H363" s="27">
        <f t="shared" si="43"/>
        <v>34560.233906478607</v>
      </c>
      <c r="I363" s="27">
        <f t="shared" si="45"/>
        <v>0</v>
      </c>
    </row>
    <row r="364" spans="1:9" x14ac:dyDescent="0.35">
      <c r="A364" s="26">
        <f t="shared" si="46"/>
        <v>350</v>
      </c>
      <c r="B364" s="36">
        <f t="shared" si="47"/>
        <v>55944</v>
      </c>
      <c r="C364" s="27">
        <f t="shared" si="44"/>
        <v>34560.233906478607</v>
      </c>
      <c r="D364" s="27">
        <f t="shared" si="40"/>
        <v>3220.9297380728344</v>
      </c>
      <c r="E364" s="27">
        <f t="shared" si="41"/>
        <v>144.00097461032752</v>
      </c>
      <c r="F364" s="27">
        <f t="shared" si="42"/>
        <v>3076.928763462507</v>
      </c>
      <c r="G364" s="30">
        <v>0</v>
      </c>
      <c r="H364" s="27">
        <f t="shared" si="43"/>
        <v>31483.305143016099</v>
      </c>
      <c r="I364" s="27">
        <f t="shared" si="45"/>
        <v>0</v>
      </c>
    </row>
    <row r="365" spans="1:9" x14ac:dyDescent="0.35">
      <c r="A365" s="26">
        <f t="shared" si="46"/>
        <v>351</v>
      </c>
      <c r="B365" s="36">
        <f t="shared" si="47"/>
        <v>55975</v>
      </c>
      <c r="C365" s="27">
        <f t="shared" si="44"/>
        <v>31483.305143016099</v>
      </c>
      <c r="D365" s="27">
        <f t="shared" si="40"/>
        <v>3220.9297380728344</v>
      </c>
      <c r="E365" s="27">
        <f t="shared" si="41"/>
        <v>131.1804380959004</v>
      </c>
      <c r="F365" s="27">
        <f t="shared" si="42"/>
        <v>3089.7492999769338</v>
      </c>
      <c r="G365" s="30">
        <v>0</v>
      </c>
      <c r="H365" s="27">
        <f t="shared" si="43"/>
        <v>28393.555843039165</v>
      </c>
      <c r="I365" s="27">
        <f t="shared" si="45"/>
        <v>0</v>
      </c>
    </row>
    <row r="366" spans="1:9" x14ac:dyDescent="0.35">
      <c r="A366" s="26">
        <f t="shared" si="46"/>
        <v>352</v>
      </c>
      <c r="B366" s="36">
        <f t="shared" si="47"/>
        <v>56005</v>
      </c>
      <c r="C366" s="27">
        <f t="shared" si="44"/>
        <v>28393.555843039165</v>
      </c>
      <c r="D366" s="27">
        <f t="shared" si="40"/>
        <v>3220.9297380728344</v>
      </c>
      <c r="E366" s="27">
        <f t="shared" si="41"/>
        <v>118.30648267932985</v>
      </c>
      <c r="F366" s="27">
        <f t="shared" si="42"/>
        <v>3102.6232553935047</v>
      </c>
      <c r="G366" s="30">
        <v>0</v>
      </c>
      <c r="H366" s="27">
        <f t="shared" si="43"/>
        <v>25290.932587645661</v>
      </c>
      <c r="I366" s="27">
        <f t="shared" si="45"/>
        <v>0</v>
      </c>
    </row>
    <row r="367" spans="1:9" x14ac:dyDescent="0.35">
      <c r="A367" s="26">
        <f t="shared" si="46"/>
        <v>353</v>
      </c>
      <c r="B367" s="36">
        <f t="shared" si="47"/>
        <v>56036</v>
      </c>
      <c r="C367" s="27">
        <f t="shared" si="44"/>
        <v>25290.932587645661</v>
      </c>
      <c r="D367" s="27">
        <f t="shared" si="40"/>
        <v>3220.9297380728344</v>
      </c>
      <c r="E367" s="27">
        <f t="shared" si="41"/>
        <v>105.37888578185692</v>
      </c>
      <c r="F367" s="27">
        <f t="shared" si="42"/>
        <v>3115.5508522909777</v>
      </c>
      <c r="G367" s="30">
        <v>0</v>
      </c>
      <c r="H367" s="27">
        <f t="shared" si="43"/>
        <v>22175.381735354684</v>
      </c>
      <c r="I367" s="27">
        <f t="shared" si="45"/>
        <v>0</v>
      </c>
    </row>
    <row r="368" spans="1:9" x14ac:dyDescent="0.35">
      <c r="A368" s="26">
        <f t="shared" si="46"/>
        <v>354</v>
      </c>
      <c r="B368" s="36">
        <f t="shared" si="47"/>
        <v>56066</v>
      </c>
      <c r="C368" s="27">
        <f t="shared" si="44"/>
        <v>22175.381735354684</v>
      </c>
      <c r="D368" s="27">
        <f t="shared" si="40"/>
        <v>3220.9297380728344</v>
      </c>
      <c r="E368" s="27">
        <f t="shared" si="41"/>
        <v>92.397423897311185</v>
      </c>
      <c r="F368" s="27">
        <f t="shared" si="42"/>
        <v>3128.5323141755234</v>
      </c>
      <c r="G368" s="30">
        <v>0</v>
      </c>
      <c r="H368" s="27">
        <f t="shared" si="43"/>
        <v>19046.849421179162</v>
      </c>
      <c r="I368" s="27">
        <f t="shared" si="45"/>
        <v>0</v>
      </c>
    </row>
    <row r="369" spans="1:9" x14ac:dyDescent="0.35">
      <c r="A369" s="26">
        <f t="shared" si="46"/>
        <v>355</v>
      </c>
      <c r="B369" s="36">
        <f t="shared" si="47"/>
        <v>56097</v>
      </c>
      <c r="C369" s="27">
        <f t="shared" si="44"/>
        <v>19046.849421179162</v>
      </c>
      <c r="D369" s="27">
        <f t="shared" si="40"/>
        <v>3220.9297380728344</v>
      </c>
      <c r="E369" s="27">
        <f t="shared" si="41"/>
        <v>79.361872588246513</v>
      </c>
      <c r="F369" s="27">
        <f t="shared" si="42"/>
        <v>3141.5678654845879</v>
      </c>
      <c r="G369" s="30">
        <v>0</v>
      </c>
      <c r="H369" s="27">
        <f t="shared" si="43"/>
        <v>15905.281555694575</v>
      </c>
      <c r="I369" s="27">
        <f t="shared" si="45"/>
        <v>0</v>
      </c>
    </row>
    <row r="370" spans="1:9" x14ac:dyDescent="0.35">
      <c r="A370" s="26">
        <f t="shared" si="46"/>
        <v>356</v>
      </c>
      <c r="B370" s="36">
        <f t="shared" si="47"/>
        <v>56128</v>
      </c>
      <c r="C370" s="27">
        <f t="shared" si="44"/>
        <v>15905.281555694575</v>
      </c>
      <c r="D370" s="27">
        <f t="shared" si="40"/>
        <v>3220.9297380728344</v>
      </c>
      <c r="E370" s="27">
        <f t="shared" si="41"/>
        <v>66.272006482060732</v>
      </c>
      <c r="F370" s="27">
        <f t="shared" si="42"/>
        <v>3154.6577315907739</v>
      </c>
      <c r="G370" s="30">
        <v>0</v>
      </c>
      <c r="H370" s="27">
        <f t="shared" si="43"/>
        <v>12750.623824103801</v>
      </c>
      <c r="I370" s="27">
        <f t="shared" si="45"/>
        <v>0</v>
      </c>
    </row>
    <row r="371" spans="1:9" x14ac:dyDescent="0.35">
      <c r="A371" s="26">
        <f t="shared" si="46"/>
        <v>357</v>
      </c>
      <c r="B371" s="36">
        <f t="shared" si="47"/>
        <v>56158</v>
      </c>
      <c r="C371" s="27">
        <f t="shared" si="44"/>
        <v>12750.623824103801</v>
      </c>
      <c r="D371" s="27">
        <f t="shared" si="40"/>
        <v>3220.9297380728344</v>
      </c>
      <c r="E371" s="27">
        <f t="shared" si="41"/>
        <v>53.127599267099171</v>
      </c>
      <c r="F371" s="27">
        <f t="shared" si="42"/>
        <v>3167.8021388057355</v>
      </c>
      <c r="G371" s="30">
        <v>0</v>
      </c>
      <c r="H371" s="27">
        <f t="shared" si="43"/>
        <v>9582.8216852980659</v>
      </c>
      <c r="I371" s="27">
        <f t="shared" si="45"/>
        <v>0</v>
      </c>
    </row>
    <row r="372" spans="1:9" x14ac:dyDescent="0.35">
      <c r="A372" s="26">
        <f t="shared" si="46"/>
        <v>358</v>
      </c>
      <c r="B372" s="36">
        <f t="shared" si="47"/>
        <v>56189</v>
      </c>
      <c r="C372" s="27">
        <f t="shared" si="44"/>
        <v>9582.8216852980659</v>
      </c>
      <c r="D372" s="27">
        <f t="shared" si="40"/>
        <v>3220.9297380728344</v>
      </c>
      <c r="E372" s="27">
        <f t="shared" si="41"/>
        <v>39.928423688741944</v>
      </c>
      <c r="F372" s="27">
        <f t="shared" si="42"/>
        <v>3181.0013143840924</v>
      </c>
      <c r="G372" s="30">
        <v>0</v>
      </c>
      <c r="H372" s="27">
        <f t="shared" si="43"/>
        <v>6401.8203709139734</v>
      </c>
      <c r="I372" s="27">
        <f t="shared" si="45"/>
        <v>0</v>
      </c>
    </row>
    <row r="373" spans="1:9" x14ac:dyDescent="0.35">
      <c r="A373" s="26">
        <f t="shared" si="46"/>
        <v>359</v>
      </c>
      <c r="B373" s="36">
        <f t="shared" si="47"/>
        <v>56219</v>
      </c>
      <c r="C373" s="27">
        <f t="shared" si="44"/>
        <v>6401.8203709139734</v>
      </c>
      <c r="D373" s="27">
        <f t="shared" si="40"/>
        <v>3220.9297380728344</v>
      </c>
      <c r="E373" s="27">
        <f t="shared" si="41"/>
        <v>26.674251545474888</v>
      </c>
      <c r="F373" s="27">
        <f t="shared" si="42"/>
        <v>3194.2554865273596</v>
      </c>
      <c r="G373" s="30">
        <v>0</v>
      </c>
      <c r="H373" s="27">
        <f t="shared" si="43"/>
        <v>3207.5648843866138</v>
      </c>
      <c r="I373" s="27">
        <f t="shared" si="45"/>
        <v>0</v>
      </c>
    </row>
    <row r="374" spans="1:9" x14ac:dyDescent="0.35">
      <c r="A374" s="26">
        <f t="shared" si="46"/>
        <v>360</v>
      </c>
      <c r="B374" s="36">
        <f t="shared" si="47"/>
        <v>56250</v>
      </c>
      <c r="C374" s="27">
        <f t="shared" si="44"/>
        <v>3207.5648843866138</v>
      </c>
      <c r="D374" s="27">
        <f t="shared" si="40"/>
        <v>3220.9297380715579</v>
      </c>
      <c r="E374" s="27">
        <f t="shared" si="41"/>
        <v>13.364853684944224</v>
      </c>
      <c r="F374" s="27">
        <f t="shared" si="42"/>
        <v>3207.5648843866138</v>
      </c>
      <c r="G374" s="30">
        <v>0</v>
      </c>
      <c r="H374" s="27">
        <f t="shared" si="43"/>
        <v>0</v>
      </c>
      <c r="I374" s="27">
        <f t="shared" si="45"/>
        <v>0</v>
      </c>
    </row>
    <row r="375" spans="1:9" x14ac:dyDescent="0.35">
      <c r="A375" s="26"/>
      <c r="B375" s="26"/>
      <c r="C375" s="27"/>
      <c r="D375" s="28">
        <f>SUM(D15:D374)+G375</f>
        <v>1159534.7057062164</v>
      </c>
      <c r="E375" s="28">
        <f t="shared" ref="E375:F375" si="48">SUM(E15:E374)</f>
        <v>559534.70570621849</v>
      </c>
      <c r="F375" s="28">
        <f t="shared" si="48"/>
        <v>599999.99999999977</v>
      </c>
      <c r="G375" s="28">
        <f>SUM(G15:G374)</f>
        <v>0</v>
      </c>
      <c r="H375" s="29"/>
      <c r="I375" s="28">
        <f>SUM(I15:I374)</f>
        <v>0</v>
      </c>
    </row>
    <row r="378" spans="1:9" x14ac:dyDescent="0.35">
      <c r="I378" s="3"/>
    </row>
  </sheetData>
  <sheetProtection algorithmName="SHA-512" hashValue="MDu20k5j0mMcaUTHQQn7YWJJK0qHnuLK5+s1suiP0Ng0WoYdvb/HmzK/kZDYqvX37B8kaRe6I8NTQwMVKW5S3w==" saltValue="jc0I3Z/SBH9LmJLXzsovLQ==" spinCount="100000" sheet="1" objects="1" scenarios="1"/>
  <conditionalFormatting sqref="A15:I375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2017-06-04T05:03:01Z</dcterms:created>
  <dcterms:modified xsi:type="dcterms:W3CDTF">2024-02-11T22:25:28Z</dcterms:modified>
</cp:coreProperties>
</file>