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f942ad210d7e461b/Desktop/Calculators/"/>
    </mc:Choice>
  </mc:AlternateContent>
  <xr:revisionPtr revIDLastSave="6" documentId="8_{1B64E0CE-2550-7F43-9622-994A3F938FE4}" xr6:coauthVersionLast="47" xr6:coauthVersionMax="47" xr10:uidLastSave="{DFDB0B21-2C1E-4C1E-8D6F-96F04AC69865}"/>
  <bookViews>
    <workbookView xWindow="-110" yWindow="-110" windowWidth="38620" windowHeight="21100" xr2:uid="{1AD7B620-B956-431D-87E1-3C34DF9B6D43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1" i="1" l="1"/>
  <c r="C12" i="1" l="1"/>
  <c r="C13" i="1" s="1"/>
  <c r="C5" i="1"/>
  <c r="C15" i="1" l="1"/>
  <c r="C17" i="1" s="1"/>
</calcChain>
</file>

<file path=xl/sharedStrings.xml><?xml version="1.0" encoding="utf-8"?>
<sst xmlns="http://schemas.openxmlformats.org/spreadsheetml/2006/main" count="18" uniqueCount="18">
  <si>
    <t>Annual expenses</t>
  </si>
  <si>
    <t>Annual in the hand household income</t>
  </si>
  <si>
    <t>Annual budget surplus</t>
  </si>
  <si>
    <t>Mortgage amount</t>
  </si>
  <si>
    <t>Current mortgage interest rate</t>
  </si>
  <si>
    <t>If have multiple mortgages then use the average</t>
  </si>
  <si>
    <t>Income from all sources</t>
  </si>
  <si>
    <t>NOTES</t>
  </si>
  <si>
    <t>Mortgage term</t>
  </si>
  <si>
    <t>Annual mortgage payment</t>
  </si>
  <si>
    <t>Maximum annual mortgage payment could afford</t>
  </si>
  <si>
    <t>Maximum mortgage interest rate could afford</t>
  </si>
  <si>
    <t>If interest rate gets higher than this you will need to increase income or reduce expenses</t>
  </si>
  <si>
    <t>Months</t>
  </si>
  <si>
    <t>Monthly mortgage payment</t>
  </si>
  <si>
    <t>Only enter number here, i.e 30</t>
  </si>
  <si>
    <t>Click on the logo above for personalised,</t>
  </si>
  <si>
    <t>unbiased financial advice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</si>
</sst>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;[Red]\-&quot;$&quot;#,##0"/>
    <numFmt numFmtId="8" formatCode="&quot;$&quot;#,##0.00;[Red]\-&quot;$&quot;#,##0.00"/>
    <numFmt numFmtId="164" formatCode="&quot;$&quot;#,##0_);[Red]\(&quot;$&quot;#,##0\)"/>
    <numFmt numFmtId="165" formatCode="General\ &quot;years&quot;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double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7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9" fontId="0" fillId="0" borderId="0" xfId="1" applyFont="1" applyAlignment="1">
      <alignment horizontal="center"/>
    </xf>
    <xf numFmtId="0" fontId="0" fillId="0" borderId="0" xfId="0" applyAlignment="1" applyProtection="1">
      <alignment horizontal="center"/>
      <protection locked="0"/>
    </xf>
    <xf numFmtId="6" fontId="3" fillId="2" borderId="0" xfId="0" applyNumberFormat="1" applyFont="1" applyFill="1" applyAlignment="1" applyProtection="1">
      <alignment horizontal="center"/>
      <protection locked="0"/>
    </xf>
    <xf numFmtId="6" fontId="0" fillId="0" borderId="0" xfId="0" applyNumberFormat="1" applyAlignment="1" applyProtection="1">
      <alignment horizontal="center"/>
      <protection locked="0"/>
    </xf>
    <xf numFmtId="9" fontId="3" fillId="2" borderId="0" xfId="0" applyNumberFormat="1" applyFont="1" applyFill="1" applyAlignment="1" applyProtection="1">
      <alignment horizontal="center"/>
      <protection locked="0"/>
    </xf>
    <xf numFmtId="165" fontId="3" fillId="2" borderId="0" xfId="0" applyNumberFormat="1" applyFont="1" applyFill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6" fontId="0" fillId="0" borderId="0" xfId="0" applyNumberFormat="1" applyAlignment="1" applyProtection="1">
      <alignment horizontal="center"/>
      <protection hidden="1"/>
    </xf>
    <xf numFmtId="10" fontId="2" fillId="3" borderId="1" xfId="0" applyNumberFormat="1" applyFont="1" applyFill="1" applyBorder="1" applyAlignment="1" applyProtection="1">
      <alignment horizontal="center"/>
      <protection hidden="1"/>
    </xf>
    <xf numFmtId="0" fontId="5" fillId="0" borderId="0" xfId="0" applyFont="1" applyAlignment="1" applyProtection="1">
      <alignment horizont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8" fontId="2" fillId="0" borderId="0" xfId="0" applyNumberFormat="1" applyFont="1" applyAlignment="1" applyProtection="1">
      <alignment horizont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yourmoneyblueprint.co.nz/contact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69850</xdr:colOff>
      <xdr:row>1</xdr:row>
      <xdr:rowOff>12700</xdr:rowOff>
    </xdr:from>
    <xdr:to>
      <xdr:col>6</xdr:col>
      <xdr:colOff>2331070</xdr:colOff>
      <xdr:row>4</xdr:row>
      <xdr:rowOff>128242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DD5A5E-9F91-4F93-BC66-51766821C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20550" y="196850"/>
          <a:ext cx="2261220" cy="6679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32E9B-7E5C-4F59-B012-D0C5484BCD3A}">
  <dimension ref="B1:V38"/>
  <sheetViews>
    <sheetView tabSelected="1" workbookViewId="0">
      <selection activeCell="G7" sqref="G7"/>
    </sheetView>
  </sheetViews>
  <sheetFormatPr defaultColWidth="8.81640625" defaultRowHeight="14.5" x14ac:dyDescent="0.35"/>
  <cols>
    <col min="2" max="2" width="45.453125" bestFit="1" customWidth="1"/>
    <col min="3" max="3" width="17.36328125" customWidth="1"/>
    <col min="4" max="4" width="81.81640625" bestFit="1" customWidth="1"/>
    <col min="7" max="7" width="34.6328125" customWidth="1"/>
  </cols>
  <sheetData>
    <row r="1" spans="2:22" x14ac:dyDescent="0.35">
      <c r="B1" s="1"/>
      <c r="C1" s="1"/>
      <c r="D1" s="2" t="s">
        <v>7</v>
      </c>
      <c r="E1" s="1"/>
      <c r="F1" s="1"/>
      <c r="G1" s="16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2:22" x14ac:dyDescent="0.35">
      <c r="B2" s="4" t="s">
        <v>0</v>
      </c>
      <c r="C2" s="5">
        <v>80000</v>
      </c>
      <c r="D2" s="4"/>
      <c r="E2" s="1"/>
      <c r="F2" s="1"/>
      <c r="G2" s="16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2:22" x14ac:dyDescent="0.35">
      <c r="B3" s="4" t="s">
        <v>1</v>
      </c>
      <c r="C3" s="5">
        <v>120000</v>
      </c>
      <c r="D3" s="4" t="s">
        <v>6</v>
      </c>
      <c r="E3" s="1"/>
      <c r="F3" s="1"/>
      <c r="G3" s="16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2:22" x14ac:dyDescent="0.35">
      <c r="B4" s="4"/>
      <c r="C4" s="4"/>
      <c r="D4" s="4"/>
      <c r="E4" s="1"/>
      <c r="F4" s="1"/>
      <c r="G4" s="16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2:22" x14ac:dyDescent="0.35">
      <c r="B5" s="4" t="s">
        <v>2</v>
      </c>
      <c r="C5" s="10">
        <f>C3-C2</f>
        <v>40000</v>
      </c>
      <c r="D5" s="4"/>
      <c r="E5" s="1"/>
      <c r="F5" s="1"/>
      <c r="G5" s="16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2:22" x14ac:dyDescent="0.35">
      <c r="B6" s="4"/>
      <c r="C6" s="4"/>
      <c r="D6" s="4"/>
      <c r="E6" s="1"/>
      <c r="F6" s="1"/>
      <c r="G6" s="14" t="s">
        <v>16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2:22" x14ac:dyDescent="0.35">
      <c r="B7" s="4"/>
      <c r="C7" s="4"/>
      <c r="D7" s="4"/>
      <c r="E7" s="1"/>
      <c r="F7" s="1"/>
      <c r="G7" s="15" t="s">
        <v>17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2:22" x14ac:dyDescent="0.35">
      <c r="B8" s="4" t="s">
        <v>3</v>
      </c>
      <c r="C8" s="5">
        <v>700000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2:22" x14ac:dyDescent="0.35">
      <c r="B9" s="4" t="s">
        <v>4</v>
      </c>
      <c r="C9" s="7">
        <v>0.05</v>
      </c>
      <c r="D9" s="4" t="s">
        <v>5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2:22" x14ac:dyDescent="0.35">
      <c r="B10" s="4" t="s">
        <v>8</v>
      </c>
      <c r="C10" s="8">
        <v>30</v>
      </c>
      <c r="D10" s="4" t="s">
        <v>15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2:22" x14ac:dyDescent="0.35">
      <c r="B11" s="4" t="s">
        <v>13</v>
      </c>
      <c r="C11" s="12">
        <f>C10*12</f>
        <v>360</v>
      </c>
      <c r="D11" s="4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2:22" x14ac:dyDescent="0.35">
      <c r="B12" s="4" t="s">
        <v>14</v>
      </c>
      <c r="C12" s="10">
        <f>-PMT((C9/12),C11,C8,,0)</f>
        <v>3757.7513610849733</v>
      </c>
      <c r="D12" s="4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2:22" x14ac:dyDescent="0.35">
      <c r="B13" s="4" t="s">
        <v>9</v>
      </c>
      <c r="C13" s="13">
        <f>C12*12</f>
        <v>45093.016333019681</v>
      </c>
      <c r="D13" s="4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2:22" x14ac:dyDescent="0.35">
      <c r="B14" s="4"/>
      <c r="C14" s="4"/>
      <c r="D14" s="4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2:22" x14ac:dyDescent="0.35">
      <c r="B15" s="4" t="s">
        <v>10</v>
      </c>
      <c r="C15" s="10">
        <f>C13+C5</f>
        <v>85093.016333019681</v>
      </c>
      <c r="D15" s="4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2:22" x14ac:dyDescent="0.35">
      <c r="B16" s="4"/>
      <c r="C16" s="4"/>
      <c r="D16" s="4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2:22" ht="15" thickBot="1" x14ac:dyDescent="0.4">
      <c r="B17" s="9" t="s">
        <v>11</v>
      </c>
      <c r="C17" s="11">
        <f>RATE(C11,(C15/12),-C8)*12</f>
        <v>0.11796981371400889</v>
      </c>
      <c r="D17" s="6" t="s">
        <v>12</v>
      </c>
      <c r="E17" s="1"/>
      <c r="F17" s="1"/>
      <c r="G17" s="3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2:22" ht="15" thickTop="1" x14ac:dyDescent="0.35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2:22" x14ac:dyDescent="0.35"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2:22" x14ac:dyDescent="0.35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2:22" x14ac:dyDescent="0.35"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2:22" x14ac:dyDescent="0.35"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2:22" x14ac:dyDescent="0.35"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2:22" x14ac:dyDescent="0.35"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2:22" x14ac:dyDescent="0.35"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2:22" x14ac:dyDescent="0.35"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2:22" x14ac:dyDescent="0.35"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2:22" x14ac:dyDescent="0.35"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2:22" x14ac:dyDescent="0.35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2:22" x14ac:dyDescent="0.35"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2:22" x14ac:dyDescent="0.35"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2:22" x14ac:dyDescent="0.35"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2:22" x14ac:dyDescent="0.35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2:22" x14ac:dyDescent="0.35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2:22" x14ac:dyDescent="0.35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2:22" x14ac:dyDescent="0.35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2:22" x14ac:dyDescent="0.35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2:22" x14ac:dyDescent="0.35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</sheetData>
  <sheetProtection algorithmName="SHA-512" hashValue="1IIMi+vi/E0G63Sel7aRvXR046DLNn5KaVDdAAFhj8Wo6Bt48NF1788GQ/EB5vG0zgiwD1IhPwlo8IaRyfglFw==" saltValue="8+gsXGuXxLlebIkExtZnmA==" spinCount="100000" sheet="1" objects="1" scenarios="1"/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nick.carr</dc:creator>
  <cp:lastModifiedBy>Nick Carr</cp:lastModifiedBy>
  <dcterms:created xsi:type="dcterms:W3CDTF">2022-04-22T03:44:48Z</dcterms:created>
  <dcterms:modified xsi:type="dcterms:W3CDTF">2024-02-11T22:24:16Z</dcterms:modified>
</cp:coreProperties>
</file>