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5" documentId="8_{315C4074-91A3-4566-BAE1-B2DC365B2A13}" xr6:coauthVersionLast="47" xr6:coauthVersionMax="47" xr10:uidLastSave="{9939A335-96D7-4400-BF67-E647ECB79BEF}"/>
  <bookViews>
    <workbookView xWindow="4920" yWindow="4920" windowWidth="28800" windowHeight="1537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1" l="1"/>
  <c r="F12" i="1"/>
  <c r="B5" i="1"/>
  <c r="B8" i="1"/>
  <c r="B9" i="1"/>
  <c r="B17" i="1"/>
  <c r="B21" i="1"/>
  <c r="B27" i="1" s="1"/>
  <c r="F11" i="1"/>
  <c r="B31" i="1" l="1"/>
  <c r="F13" i="1"/>
  <c r="F14" i="1" l="1"/>
  <c r="B33" i="1"/>
  <c r="B35" i="1" s="1"/>
  <c r="F15" i="1" s="1"/>
</calcChain>
</file>

<file path=xl/sharedStrings.xml><?xml version="1.0" encoding="utf-8"?>
<sst xmlns="http://schemas.openxmlformats.org/spreadsheetml/2006/main" count="42" uniqueCount="40">
  <si>
    <t>Employer Kiwisaver contribution</t>
  </si>
  <si>
    <t>Government Kiwisaver contribution</t>
  </si>
  <si>
    <t>Travel</t>
  </si>
  <si>
    <t>Clothes</t>
  </si>
  <si>
    <t>Food + drink</t>
  </si>
  <si>
    <t>Phone</t>
  </si>
  <si>
    <t>Other expenses</t>
  </si>
  <si>
    <t>Net work related income</t>
  </si>
  <si>
    <t>Other work related perks</t>
  </si>
  <si>
    <t>Cost of childcare</t>
  </si>
  <si>
    <t>Other points to consider</t>
  </si>
  <si>
    <t>How likely is it that your work income will increase over time?</t>
  </si>
  <si>
    <t>How likely is it that childcare costs will increase?</t>
  </si>
  <si>
    <t>What is the price you put on time with your own child?</t>
  </si>
  <si>
    <t>Enter Kiwisaver contribution rate here</t>
  </si>
  <si>
    <t>50c for every dollar of employee contribution to a max of $1042.86</t>
  </si>
  <si>
    <t>Annual work-related income</t>
  </si>
  <si>
    <t>Annual work related expenses</t>
  </si>
  <si>
    <t>Annual cost of childcare</t>
  </si>
  <si>
    <t>Government assistance towards childcare costs</t>
  </si>
  <si>
    <t>Total cost of childcare</t>
  </si>
  <si>
    <t>How many children need childcare?</t>
  </si>
  <si>
    <t>Can you afford cover the cost difference between working and not working?</t>
  </si>
  <si>
    <t>After tax pay (not including employee Kiwisave contributions)</t>
  </si>
  <si>
    <t>Total work related income</t>
  </si>
  <si>
    <t>Total work related expenses</t>
  </si>
  <si>
    <t>Loss of government subsidies if you work</t>
  </si>
  <si>
    <t>If you aren't earning income you may receive government assistance</t>
  </si>
  <si>
    <t xml:space="preserve">Extra annual costs of staying at home </t>
  </si>
  <si>
    <t>Net benefit of working</t>
  </si>
  <si>
    <t>SUMMARY</t>
  </si>
  <si>
    <t>Work related income</t>
  </si>
  <si>
    <t>Income if working with child in childcare</t>
  </si>
  <si>
    <t>Net financial benefit to working</t>
  </si>
  <si>
    <t>Per week</t>
  </si>
  <si>
    <t>Weekly hours worked</t>
  </si>
  <si>
    <t>Hourly pay</t>
  </si>
  <si>
    <t>Hourly pay if working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</si>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</sst>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.00"/>
    <numFmt numFmtId="165" formatCode="&quot;$&quot;#,##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0" borderId="0" xfId="0" applyFont="1"/>
    <xf numFmtId="0" fontId="1" fillId="0" borderId="0" xfId="0" applyFont="1"/>
    <xf numFmtId="0" fontId="3" fillId="2" borderId="0" xfId="0" applyFont="1" applyFill="1"/>
    <xf numFmtId="0" fontId="4" fillId="0" borderId="0" xfId="0" applyFont="1"/>
    <xf numFmtId="0" fontId="5" fillId="0" borderId="0" xfId="0" applyFont="1"/>
    <xf numFmtId="9" fontId="3" fillId="2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165" fontId="3" fillId="2" borderId="0" xfId="0" applyNumberFormat="1" applyFont="1" applyFill="1" applyAlignment="1" applyProtection="1">
      <alignment horizontal="center"/>
      <protection locked="0"/>
    </xf>
    <xf numFmtId="165" fontId="4" fillId="0" borderId="0" xfId="0" applyNumberFormat="1" applyFon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5" fontId="4" fillId="0" borderId="0" xfId="0" applyNumberFormat="1" applyFont="1" applyAlignment="1" applyProtection="1">
      <alignment horizont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165" fontId="5" fillId="0" borderId="0" xfId="0" applyNumberFormat="1" applyFont="1" applyAlignment="1" applyProtection="1">
      <alignment horizontal="center"/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5" fontId="0" fillId="0" borderId="4" xfId="0" applyNumberFormat="1" applyBorder="1" applyAlignment="1" applyProtection="1">
      <alignment horizontal="center"/>
      <protection hidden="1"/>
    </xf>
    <xf numFmtId="164" fontId="0" fillId="0" borderId="6" xfId="0" applyNumberFormat="1" applyBorder="1" applyAlignment="1" applyProtection="1">
      <alignment horizontal="center"/>
      <protection hidden="1"/>
    </xf>
    <xf numFmtId="8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Protection="1">
      <protection locked="0"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1365250</xdr:colOff>
      <xdr:row>16</xdr:row>
      <xdr:rowOff>158750</xdr:rowOff>
    </xdr:from>
    <xdr:to>
      <xdr:col>4</xdr:col>
      <xdr:colOff>3626470</xdr:colOff>
      <xdr:row>20</xdr:row>
      <xdr:rowOff>90142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C57CBD-EDB7-43A4-93F2-2E901D29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5300" y="311785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1"/>
  <sheetViews>
    <sheetView tabSelected="1" workbookViewId="0">
      <selection activeCell="E6" sqref="E6"/>
    </sheetView>
  </sheetViews>
  <sheetFormatPr defaultRowHeight="14.5" x14ac:dyDescent="0.35"/>
  <cols>
    <col min="1" max="1" width="55.54296875" customWidth="1"/>
    <col min="2" max="2" width="7.54296875" bestFit="1" customWidth="1"/>
    <col min="3" max="3" width="61.1796875" customWidth="1"/>
    <col min="5" max="5" width="70" bestFit="1" customWidth="1"/>
    <col min="6" max="6" width="14.26953125" customWidth="1"/>
  </cols>
  <sheetData>
    <row r="1" spans="1:7" x14ac:dyDescent="0.35">
      <c r="A1" s="3" t="s">
        <v>14</v>
      </c>
      <c r="B1" s="6">
        <v>0.03</v>
      </c>
      <c r="C1" s="7"/>
      <c r="D1" s="7"/>
      <c r="E1" s="7"/>
      <c r="F1" s="7"/>
      <c r="G1" s="7"/>
    </row>
    <row r="2" spans="1:7" x14ac:dyDescent="0.35">
      <c r="B2" s="7"/>
      <c r="C2" s="7"/>
      <c r="D2" s="7"/>
      <c r="E2" s="8" t="s">
        <v>10</v>
      </c>
      <c r="F2" s="7"/>
      <c r="G2" s="7"/>
    </row>
    <row r="3" spans="1:7" x14ac:dyDescent="0.35">
      <c r="A3" s="1" t="s">
        <v>16</v>
      </c>
      <c r="B3" s="7"/>
      <c r="C3" s="7"/>
      <c r="D3" s="7"/>
      <c r="E3" s="7" t="s">
        <v>11</v>
      </c>
      <c r="F3" s="7"/>
      <c r="G3" s="7"/>
    </row>
    <row r="4" spans="1:7" x14ac:dyDescent="0.35">
      <c r="A4" s="3" t="s">
        <v>23</v>
      </c>
      <c r="B4" s="9">
        <v>60000</v>
      </c>
      <c r="C4" s="7"/>
      <c r="D4" s="7"/>
      <c r="E4" s="7" t="s">
        <v>12</v>
      </c>
      <c r="F4" s="7"/>
      <c r="G4" s="7"/>
    </row>
    <row r="5" spans="1:7" x14ac:dyDescent="0.35">
      <c r="A5" s="4" t="s">
        <v>0</v>
      </c>
      <c r="B5" s="20">
        <f>B4*B1</f>
        <v>1800</v>
      </c>
      <c r="C5" s="7"/>
      <c r="D5" s="7"/>
      <c r="E5" s="7" t="s">
        <v>13</v>
      </c>
      <c r="F5" s="7"/>
      <c r="G5" s="7"/>
    </row>
    <row r="6" spans="1:7" x14ac:dyDescent="0.35">
      <c r="A6" s="3" t="s">
        <v>1</v>
      </c>
      <c r="B6" s="9">
        <v>1042.8599999999999</v>
      </c>
      <c r="C6" s="7" t="s">
        <v>15</v>
      </c>
      <c r="D6" s="7"/>
      <c r="E6" s="7" t="s">
        <v>21</v>
      </c>
      <c r="F6" s="7"/>
      <c r="G6" s="7"/>
    </row>
    <row r="7" spans="1:7" x14ac:dyDescent="0.35">
      <c r="A7" s="3" t="s">
        <v>8</v>
      </c>
      <c r="B7" s="9">
        <v>0</v>
      </c>
      <c r="C7" s="7"/>
      <c r="D7" s="7"/>
      <c r="E7" s="7" t="s">
        <v>22</v>
      </c>
      <c r="F7" s="7"/>
      <c r="G7" s="7"/>
    </row>
    <row r="8" spans="1:7" x14ac:dyDescent="0.35">
      <c r="A8" s="2" t="s">
        <v>24</v>
      </c>
      <c r="B8" s="21">
        <f>SUM(B4:B7)</f>
        <v>62842.86</v>
      </c>
      <c r="C8" s="7"/>
      <c r="D8" s="7"/>
      <c r="E8" s="7"/>
      <c r="F8" s="7"/>
      <c r="G8" s="7"/>
    </row>
    <row r="9" spans="1:7" ht="15" thickBot="1" x14ac:dyDescent="0.4">
      <c r="A9" s="2" t="s">
        <v>36</v>
      </c>
      <c r="B9" s="22">
        <f>(B8/52)/B34</f>
        <v>30.212913461538459</v>
      </c>
      <c r="C9" s="11"/>
      <c r="D9" s="7"/>
      <c r="E9" s="7"/>
      <c r="F9" s="7"/>
      <c r="G9" s="7"/>
    </row>
    <row r="10" spans="1:7" x14ac:dyDescent="0.35">
      <c r="B10" s="12"/>
      <c r="C10" s="7"/>
      <c r="D10" s="7"/>
      <c r="E10" s="13" t="s">
        <v>30</v>
      </c>
      <c r="F10" s="14"/>
      <c r="G10" s="7"/>
    </row>
    <row r="11" spans="1:7" x14ac:dyDescent="0.35">
      <c r="A11" s="1" t="s">
        <v>17</v>
      </c>
      <c r="B11" s="12"/>
      <c r="C11" s="7"/>
      <c r="D11" s="7"/>
      <c r="E11" s="15" t="s">
        <v>31</v>
      </c>
      <c r="F11" s="26">
        <f>B21</f>
        <v>46342.86</v>
      </c>
      <c r="G11" s="7"/>
    </row>
    <row r="12" spans="1:7" x14ac:dyDescent="0.35">
      <c r="A12" s="3" t="s">
        <v>2</v>
      </c>
      <c r="B12" s="9">
        <v>7000</v>
      </c>
      <c r="C12" s="7"/>
      <c r="D12" s="7"/>
      <c r="E12" s="15" t="s">
        <v>9</v>
      </c>
      <c r="F12" s="26">
        <f>B25</f>
        <v>7000</v>
      </c>
      <c r="G12" s="7"/>
    </row>
    <row r="13" spans="1:7" x14ac:dyDescent="0.35">
      <c r="A13" s="3" t="s">
        <v>3</v>
      </c>
      <c r="B13" s="9">
        <v>500</v>
      </c>
      <c r="C13" s="7"/>
      <c r="D13" s="7"/>
      <c r="E13" s="15" t="s">
        <v>32</v>
      </c>
      <c r="F13" s="26">
        <f>B27</f>
        <v>39342.86</v>
      </c>
      <c r="G13" s="7"/>
    </row>
    <row r="14" spans="1:7" x14ac:dyDescent="0.35">
      <c r="A14" s="3" t="s">
        <v>4</v>
      </c>
      <c r="B14" s="9">
        <v>2000</v>
      </c>
      <c r="C14" s="7"/>
      <c r="D14" s="7"/>
      <c r="E14" s="15" t="s">
        <v>33</v>
      </c>
      <c r="F14" s="26">
        <f>B31</f>
        <v>39342.86</v>
      </c>
      <c r="G14" s="7"/>
    </row>
    <row r="15" spans="1:7" ht="15" thickBot="1" x14ac:dyDescent="0.4">
      <c r="A15" s="3" t="s">
        <v>5</v>
      </c>
      <c r="B15" s="9">
        <v>0</v>
      </c>
      <c r="C15" s="7"/>
      <c r="D15" s="7"/>
      <c r="E15" s="16" t="s">
        <v>37</v>
      </c>
      <c r="F15" s="27">
        <f>B35</f>
        <v>18.914836538461536</v>
      </c>
      <c r="G15" s="7"/>
    </row>
    <row r="16" spans="1:7" x14ac:dyDescent="0.35">
      <c r="A16" s="3" t="s">
        <v>6</v>
      </c>
      <c r="B16" s="9">
        <v>2000</v>
      </c>
      <c r="C16" s="7"/>
      <c r="D16" s="7"/>
      <c r="E16" s="7"/>
      <c r="F16" s="7"/>
      <c r="G16" s="7"/>
    </row>
    <row r="17" spans="1:7" x14ac:dyDescent="0.35">
      <c r="A17" s="2" t="s">
        <v>25</v>
      </c>
      <c r="B17" s="21">
        <f>SUM(B12:B16)</f>
        <v>11500</v>
      </c>
      <c r="C17" s="7"/>
      <c r="D17" s="7"/>
      <c r="E17" s="30"/>
      <c r="F17" s="7"/>
      <c r="G17" s="7"/>
    </row>
    <row r="18" spans="1:7" x14ac:dyDescent="0.35">
      <c r="A18" s="2"/>
      <c r="B18" s="12"/>
      <c r="C18" s="7"/>
      <c r="D18" s="7"/>
      <c r="E18" s="30"/>
      <c r="F18" s="7"/>
      <c r="G18" s="7"/>
    </row>
    <row r="19" spans="1:7" x14ac:dyDescent="0.35">
      <c r="A19" s="3" t="s">
        <v>26</v>
      </c>
      <c r="B19" s="9">
        <v>5000</v>
      </c>
      <c r="C19" s="7" t="s">
        <v>27</v>
      </c>
      <c r="D19" s="7"/>
      <c r="E19" s="30"/>
      <c r="F19" s="7"/>
      <c r="G19" s="7"/>
    </row>
    <row r="20" spans="1:7" x14ac:dyDescent="0.35">
      <c r="B20" s="12"/>
      <c r="C20" s="7"/>
      <c r="D20" s="7"/>
      <c r="E20" s="30"/>
      <c r="F20" s="7"/>
      <c r="G20" s="7"/>
    </row>
    <row r="21" spans="1:7" x14ac:dyDescent="0.35">
      <c r="A21" s="2" t="s">
        <v>7</v>
      </c>
      <c r="B21" s="21">
        <f>B8-B17-B19</f>
        <v>46342.86</v>
      </c>
      <c r="C21" s="7"/>
      <c r="D21" s="7"/>
      <c r="E21" s="30"/>
      <c r="F21" s="7"/>
      <c r="G21" s="7"/>
    </row>
    <row r="22" spans="1:7" x14ac:dyDescent="0.35">
      <c r="B22" s="17"/>
      <c r="C22" s="7"/>
      <c r="D22" s="7"/>
      <c r="E22" s="28" t="s">
        <v>38</v>
      </c>
      <c r="F22" s="7"/>
      <c r="G22" s="7"/>
    </row>
    <row r="23" spans="1:7" x14ac:dyDescent="0.35">
      <c r="A23" s="3" t="s">
        <v>18</v>
      </c>
      <c r="B23" s="9">
        <v>10000</v>
      </c>
      <c r="C23" s="7"/>
      <c r="D23" s="7"/>
      <c r="E23" s="29" t="s">
        <v>39</v>
      </c>
      <c r="F23" s="7"/>
      <c r="G23" s="7"/>
    </row>
    <row r="24" spans="1:7" x14ac:dyDescent="0.35">
      <c r="A24" s="3" t="s">
        <v>19</v>
      </c>
      <c r="B24" s="9">
        <v>3000</v>
      </c>
      <c r="C24" s="7"/>
      <c r="D24" s="7"/>
      <c r="E24" s="7"/>
      <c r="F24" s="7"/>
      <c r="G24" s="7"/>
    </row>
    <row r="25" spans="1:7" x14ac:dyDescent="0.35">
      <c r="A25" s="5" t="s">
        <v>20</v>
      </c>
      <c r="B25" s="23">
        <f>B23-B24</f>
        <v>7000</v>
      </c>
      <c r="C25" s="7"/>
      <c r="D25" s="7"/>
      <c r="E25" s="7"/>
      <c r="F25" s="7"/>
      <c r="G25" s="7"/>
    </row>
    <row r="26" spans="1:7" x14ac:dyDescent="0.35">
      <c r="A26" s="4"/>
      <c r="B26" s="10"/>
      <c r="C26" s="7"/>
      <c r="D26" s="7"/>
      <c r="E26" s="7"/>
      <c r="F26" s="7"/>
      <c r="G26" s="7"/>
    </row>
    <row r="27" spans="1:7" x14ac:dyDescent="0.35">
      <c r="A27" s="2" t="s">
        <v>32</v>
      </c>
      <c r="B27" s="21">
        <f>B21-B25</f>
        <v>39342.86</v>
      </c>
      <c r="C27" s="7"/>
      <c r="D27" s="7"/>
      <c r="E27" s="7"/>
      <c r="F27" s="7"/>
      <c r="G27" s="7"/>
    </row>
    <row r="28" spans="1:7" x14ac:dyDescent="0.35">
      <c r="B28" s="7"/>
      <c r="C28" s="7"/>
      <c r="D28" s="7"/>
      <c r="E28" s="7"/>
      <c r="F28" s="7"/>
      <c r="G28" s="7"/>
    </row>
    <row r="29" spans="1:7" x14ac:dyDescent="0.35">
      <c r="A29" s="3" t="s">
        <v>28</v>
      </c>
      <c r="B29" s="9">
        <v>0</v>
      </c>
      <c r="C29" s="7"/>
      <c r="D29" s="7"/>
      <c r="E29" s="7"/>
      <c r="F29" s="7"/>
      <c r="G29" s="7"/>
    </row>
    <row r="30" spans="1:7" x14ac:dyDescent="0.35">
      <c r="B30" s="18"/>
      <c r="C30" s="7"/>
      <c r="D30" s="7"/>
      <c r="E30" s="7"/>
      <c r="F30" s="7"/>
      <c r="G30" s="7"/>
    </row>
    <row r="31" spans="1:7" x14ac:dyDescent="0.35">
      <c r="A31" s="2" t="s">
        <v>29</v>
      </c>
      <c r="B31" s="21">
        <f>B27+B29</f>
        <v>39342.86</v>
      </c>
      <c r="C31" s="7"/>
      <c r="D31" s="7"/>
      <c r="E31" s="7"/>
      <c r="F31" s="7"/>
      <c r="G31" s="7"/>
    </row>
    <row r="32" spans="1:7" x14ac:dyDescent="0.35">
      <c r="B32" s="7"/>
      <c r="C32" s="7"/>
      <c r="D32" s="7"/>
      <c r="E32" s="7"/>
      <c r="F32" s="7"/>
      <c r="G32" s="7"/>
    </row>
    <row r="33" spans="1:7" x14ac:dyDescent="0.35">
      <c r="A33" s="4" t="s">
        <v>34</v>
      </c>
      <c r="B33" s="24">
        <f>B31/52</f>
        <v>756.5934615384615</v>
      </c>
      <c r="C33" s="7"/>
      <c r="D33" s="7"/>
      <c r="E33" s="7"/>
      <c r="F33" s="7"/>
      <c r="G33" s="7"/>
    </row>
    <row r="34" spans="1:7" x14ac:dyDescent="0.35">
      <c r="A34" s="3" t="s">
        <v>35</v>
      </c>
      <c r="B34" s="19">
        <v>40</v>
      </c>
      <c r="C34" s="7"/>
      <c r="D34" s="7"/>
      <c r="E34" s="7"/>
      <c r="F34" s="7"/>
      <c r="G34" s="7"/>
    </row>
    <row r="35" spans="1:7" x14ac:dyDescent="0.35">
      <c r="A35" t="s">
        <v>36</v>
      </c>
      <c r="B35" s="25">
        <f>B33/B34</f>
        <v>18.914836538461536</v>
      </c>
      <c r="C35" s="7"/>
      <c r="D35" s="7"/>
      <c r="E35" s="7"/>
      <c r="F35" s="7"/>
      <c r="G35" s="7"/>
    </row>
    <row r="36" spans="1:7" x14ac:dyDescent="0.35">
      <c r="B36" s="7"/>
      <c r="C36" s="7"/>
      <c r="D36" s="7"/>
      <c r="E36" s="7"/>
      <c r="F36" s="7"/>
      <c r="G36" s="7"/>
    </row>
    <row r="37" spans="1:7" x14ac:dyDescent="0.35">
      <c r="B37" s="7"/>
      <c r="C37" s="7"/>
      <c r="D37" s="7"/>
      <c r="E37" s="7"/>
      <c r="F37" s="7"/>
      <c r="G37" s="7"/>
    </row>
    <row r="38" spans="1:7" x14ac:dyDescent="0.35">
      <c r="B38" s="7"/>
      <c r="C38" s="7"/>
      <c r="D38" s="7"/>
      <c r="E38" s="7"/>
      <c r="F38" s="7"/>
      <c r="G38" s="7"/>
    </row>
    <row r="39" spans="1:7" x14ac:dyDescent="0.35">
      <c r="B39" s="7"/>
      <c r="C39" s="7"/>
      <c r="D39" s="7"/>
      <c r="E39" s="7"/>
      <c r="F39" s="7"/>
      <c r="G39" s="7"/>
    </row>
    <row r="40" spans="1:7" x14ac:dyDescent="0.35">
      <c r="B40" s="7"/>
      <c r="C40" s="7"/>
      <c r="D40" s="7"/>
      <c r="E40" s="7"/>
      <c r="F40" s="7"/>
      <c r="G40" s="7"/>
    </row>
    <row r="41" spans="1:7" x14ac:dyDescent="0.35">
      <c r="B41" s="7"/>
      <c r="C41" s="7"/>
      <c r="D41" s="7"/>
      <c r="E41" s="7"/>
      <c r="F41" s="7"/>
      <c r="G41" s="7"/>
    </row>
  </sheetData>
  <sheetProtection algorithmName="SHA-512" hashValue="vaPZvJieKxze3A4rj5Hw7alj8gsuHhsMGOaEuAKSFpWuTcwziWnnzeleTGLyDTNOTHV+nWLZkHwnt4cgMiuw3g==" saltValue="B1LGiBwY7rOdwZCdn4u0aw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2017-06-16T22:50:18Z</dcterms:created>
  <dcterms:modified xsi:type="dcterms:W3CDTF">2024-02-12T03:47:16Z</dcterms:modified>
</cp:coreProperties>
</file>